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750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Rashodi po programima 2021" sheetId="3" r:id="rId5"/>
    <sheet name="Rashodi po programima 2022" sheetId="10" r:id="rId6"/>
    <sheet name="Rashodi po programima 2023" sheetId="14" r:id="rId7"/>
  </sheets>
  <definedNames>
    <definedName name="_xlnm._FilterDatabase" localSheetId="1" hidden="1">'Opći dio - Prihodi'!$A$3:$F$14</definedName>
    <definedName name="_xlnm._FilterDatabase" localSheetId="2" hidden="1">'Opći dio - Rashodi'!$A$3:$G$23</definedName>
    <definedName name="_xlnm._FilterDatabase" localSheetId="4" hidden="1">'Rashodi po programima 2021'!#REF!</definedName>
    <definedName name="_xlnm._FilterDatabase" localSheetId="5" hidden="1">'Rashodi po programima 2022'!#REF!</definedName>
    <definedName name="_xlnm._FilterDatabase" localSheetId="6" hidden="1">'Rashodi po programima 2023'!#REF!</definedName>
    <definedName name="_xlnm.Print_Titles" localSheetId="3">'Plan prih. po izvorima'!$1:$1</definedName>
    <definedName name="_xlnm.Print_Titles" localSheetId="4">'Rashodi po programima 2021'!$1:$3</definedName>
    <definedName name="_xlnm.Print_Titles" localSheetId="5">'Rashodi po programima 2022'!$1:$3</definedName>
    <definedName name="_xlnm.Print_Titles" localSheetId="6">'Rashodi po programima 2023'!$1:$3</definedName>
    <definedName name="_xlnm.Print_Area" localSheetId="3">'Plan prih. po izvorima'!$A$1:$I$31</definedName>
    <definedName name="_xlnm.Print_Area" localSheetId="0">'Sažetak općeg dijela'!$A$2:$H$26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2" l="1"/>
  <c r="D30" i="2"/>
  <c r="E30" i="2"/>
  <c r="F30" i="2"/>
  <c r="G30" i="2"/>
  <c r="H30" i="2"/>
  <c r="B30" i="2"/>
  <c r="C20" i="2"/>
  <c r="D20" i="2"/>
  <c r="E20" i="2"/>
  <c r="F20" i="2"/>
  <c r="G20" i="2"/>
  <c r="H20" i="2"/>
  <c r="B20" i="2"/>
  <c r="H10" i="2"/>
  <c r="C10" i="2"/>
  <c r="D10" i="2"/>
  <c r="E10" i="2"/>
  <c r="F10" i="2"/>
  <c r="G10" i="2"/>
  <c r="B10" i="2"/>
  <c r="A6" i="6" l="1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H22" i="9" l="1"/>
  <c r="G22" i="9"/>
  <c r="F22" i="9"/>
  <c r="H10" i="9"/>
  <c r="G10" i="9"/>
  <c r="F10" i="9"/>
  <c r="H7" i="9"/>
  <c r="G7" i="9"/>
  <c r="F7" i="9"/>
  <c r="F13" i="9" s="1"/>
  <c r="F24" i="9" s="1"/>
  <c r="H13" i="9" l="1"/>
  <c r="H24" i="9" s="1"/>
  <c r="G13" i="9"/>
  <c r="G24" i="9" s="1"/>
  <c r="A14" i="7" l="1"/>
  <c r="A13" i="7"/>
  <c r="A12" i="7"/>
  <c r="A11" i="7"/>
  <c r="A10" i="7"/>
  <c r="A9" i="7"/>
  <c r="A8" i="7"/>
  <c r="A7" i="7"/>
  <c r="A6" i="7"/>
  <c r="A5" i="7"/>
  <c r="A4" i="7"/>
  <c r="A5" i="6"/>
  <c r="B31" i="2" l="1"/>
  <c r="B21" i="2"/>
  <c r="B11" i="2"/>
</calcChain>
</file>

<file path=xl/sharedStrings.xml><?xml version="1.0" encoding="utf-8"?>
<sst xmlns="http://schemas.openxmlformats.org/spreadsheetml/2006/main" count="383" uniqueCount="123">
  <si>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</si>
  <si>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</si>
  <si>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</si>
  <si>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</si>
  <si>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</si>
  <si>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</si>
  <si>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</si>
  <si>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</si>
  <si>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</si>
  <si>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</si>
  <si>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</si>
  <si>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</si>
  <si>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</si>
  <si>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</si>
  <si>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</si>
  <si>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</si>
  <si>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</si>
  <si>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</si>
  <si>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</si>
  <si>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</si>
  <si>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</si>
  <si>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</si>
  <si>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</si>
  <si>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</si>
  <si>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</si>
  <si>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</si>
  <si>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</si>
  <si>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</si>
  <si>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</si>
  <si>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</si>
  <si>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</si>
  <si>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</si>
  <si>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</si>
  <si>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</si>
  <si>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</si>
  <si>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</si>
  <si>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len</t>
  </si>
  <si>
    <t>Račun iz računskog plana</t>
  </si>
  <si>
    <t>3</t>
  </si>
  <si>
    <t>Rashodi poslovanja</t>
  </si>
  <si>
    <t>31</t>
  </si>
  <si>
    <t>311</t>
  </si>
  <si>
    <t>32</t>
  </si>
  <si>
    <t>321</t>
  </si>
  <si>
    <t>322</t>
  </si>
  <si>
    <t>323</t>
  </si>
  <si>
    <t>324</t>
  </si>
  <si>
    <t>Naknade troškova osobama izvan radnog odnosa</t>
  </si>
  <si>
    <t>329</t>
  </si>
  <si>
    <t>34</t>
  </si>
  <si>
    <t>Financijski rashodi</t>
  </si>
  <si>
    <t>343</t>
  </si>
  <si>
    <t>37</t>
  </si>
  <si>
    <t>Naknade građanima i kućanstvima na temelju osiguranja i druge naknade</t>
  </si>
  <si>
    <t>372</t>
  </si>
  <si>
    <t>Ostale naknade građanima i kućanstvima iz proračuna</t>
  </si>
  <si>
    <t>4</t>
  </si>
  <si>
    <t>42</t>
  </si>
  <si>
    <t>Rashodi za nabavu proizvedene dugotrajne imovine</t>
  </si>
  <si>
    <t>422</t>
  </si>
  <si>
    <t>424</t>
  </si>
  <si>
    <t>Prihodi poslovanja</t>
  </si>
  <si>
    <t>Pomoći iz inozemstva i od subjekata unutar općeg proračuna</t>
  </si>
  <si>
    <t>Pomoći proračunskim korisnicima iz proračuna koji im nije nadležan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</si>
  <si>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</si>
  <si>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</si>
  <si>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</si>
  <si>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</si>
  <si>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</si>
  <si>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</si>
  <si>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Prihodi iz nadležnog proračuna i od HZZO-a na temelju ugovornih obaveza</t>
  </si>
  <si>
    <t xml:space="preserve">Prihodi iz nadležnog proračuna za financiranje redovne djelatnosti proračunskih korisnika </t>
  </si>
  <si>
    <t>PRIHODI OD PRODAJE NEFINANCIJSKE IMOVINE</t>
  </si>
  <si>
    <t>Prihodi od prodaje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</si>
  <si>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</si>
  <si>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</si>
  <si>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</si>
  <si>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Ukupno prihodi i primici za 2020.</t>
  </si>
  <si>
    <t>2021.</t>
  </si>
  <si>
    <t>Projekcija 2022.</t>
  </si>
  <si>
    <t>2022.</t>
  </si>
  <si>
    <t>Ukupno prihodi i primici za 2021.</t>
  </si>
  <si>
    <t>Ukupno prihodi i primici za 2022.</t>
  </si>
  <si>
    <t>PROJEKCIJA PLANA ZA 2022.</t>
  </si>
  <si>
    <t>Prijedlog plana 
za 2021.</t>
  </si>
  <si>
    <t>Projekcija plana
za 2022.</t>
  </si>
  <si>
    <t>Projekcija plana 
za 2023.</t>
  </si>
  <si>
    <t>Prijedlog plana 
za 2021</t>
  </si>
  <si>
    <t>Plan 2021.</t>
  </si>
  <si>
    <t>Projekcija 2023.</t>
  </si>
  <si>
    <t>2023.</t>
  </si>
  <si>
    <t>PROJEKCIJA PLANA ZA 2023.</t>
  </si>
  <si>
    <t>652</t>
  </si>
  <si>
    <t>661</t>
  </si>
  <si>
    <t>641</t>
  </si>
  <si>
    <t>Program</t>
  </si>
  <si>
    <t xml:space="preserve"> ZAKONSKI STANDARD USTANOVA OSNOVNOG ŠKOLSTVA</t>
  </si>
  <si>
    <t>312</t>
  </si>
  <si>
    <t>313</t>
  </si>
  <si>
    <t>Programi</t>
  </si>
  <si>
    <t xml:space="preserve"> IZNAD ZAKONSOG STANDARDA USTANOVA OSNOVNOG ŠKOLSTVA</t>
  </si>
  <si>
    <t>Školska Shema</t>
  </si>
  <si>
    <t>OŠ. MARIA MARTINOLIĆA MALI LOŠINJ</t>
  </si>
  <si>
    <t xml:space="preserve">Osiguravanje uvjeta rada   </t>
  </si>
  <si>
    <t xml:space="preserve">Opremanje ustanova školstva  </t>
  </si>
  <si>
    <t xml:space="preserve">Produženi boravak učenika putnika  </t>
  </si>
  <si>
    <t>Natjecanja i smotre u znanju, vještinama i sposobnostima</t>
  </si>
  <si>
    <t xml:space="preserve">Sufinanciranje pomoćnika u nastavi </t>
  </si>
  <si>
    <t xml:space="preserve">Program za poticanje dodatnog odgojno-obrazovnog stvaralaštva </t>
  </si>
  <si>
    <t>Nabava udžbenika za učenika OŠ</t>
  </si>
  <si>
    <t xml:space="preserve">  PRIHODI UKUPNO</t>
  </si>
  <si>
    <t xml:space="preserve">       M.P.                  </t>
  </si>
  <si>
    <t>ravnatelj:</t>
  </si>
  <si>
    <t>Mali Lošinj</t>
  </si>
  <si>
    <t>Rashodi - UKUPNO</t>
  </si>
  <si>
    <t xml:space="preserve">  RASHODI UKUPNO</t>
  </si>
  <si>
    <t xml:space="preserve"> - PRIHODI po izvorima financiranja</t>
  </si>
  <si>
    <t xml:space="preserve"> (RASHODI po programima)</t>
  </si>
  <si>
    <t>FINANCIJSKI PLAN (OŠ. M. MARTINOLIĆA MALI LOŠINJ) ZA 2021. I                                                                                                                                                PROJEKCIJA PLANA ZA  2022. I 2023. GODINU</t>
  </si>
  <si>
    <t>Financijski plan za 2021. g. s projekcijama za 2022. i 2023. g.</t>
  </si>
  <si>
    <t>Financijski plana za 2021. g. s projekcijama za 2022. i 2023. g.</t>
  </si>
  <si>
    <t>fInancijski plan za 2021. g. s projekcijama za 2022. i 2023. g.</t>
  </si>
  <si>
    <t>PLAN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</si>
</sst>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4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8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0"/>
    <xf numFmtId="0" fontId="15" fillId="0" borderId="0"/>
    <xf numFmtId="0" fontId="23" fillId="0" borderId="0"/>
    <xf numFmtId="0" fontId="15" fillId="0" borderId="0"/>
    <xf numFmtId="0" fontId="23" fillId="0" borderId="0"/>
    <xf numFmtId="0" fontId="23" fillId="0" borderId="0"/>
    <xf numFmtId="0" fontId="1" fillId="0" borderId="0"/>
    <xf numFmtId="0" fontId="19" fillId="0" borderId="0"/>
    <xf numFmtId="0" fontId="46" fillId="0" borderId="0"/>
  </cellStyleXfs>
  <cellXfs count="264">
    <xf numFmtId="0" fontId="0" fillId="0" borderId="0" xfId="0" applyNumberFormat="1" applyFill="1" applyBorder="1" applyAlignment="1" applyProtection="1"/>
    <xf numFmtId="0" fontId="19" fillId="0" borderId="0" xfId="0" applyFont="1"/>
    <xf numFmtId="0" fontId="21" fillId="18" borderId="0" xfId="0" applyNumberFormat="1" applyFont="1" applyFill="1" applyBorder="1" applyAlignment="1" applyProtection="1"/>
    <xf numFmtId="1" fontId="19" fillId="0" borderId="10" xfId="0" applyNumberFormat="1" applyFont="1" applyBorder="1" applyAlignment="1">
      <alignment horizontal="left" wrapText="1"/>
    </xf>
    <xf numFmtId="3" fontId="19" fillId="0" borderId="11" xfId="0" applyNumberFormat="1" applyFont="1" applyBorder="1"/>
    <xf numFmtId="3" fontId="19" fillId="0" borderId="11" xfId="0" applyNumberFormat="1" applyFont="1" applyBorder="1" applyAlignment="1">
      <alignment horizont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4" fillId="18" borderId="14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vertical="center"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right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1" fontId="19" fillId="0" borderId="19" xfId="0" applyNumberFormat="1" applyFont="1" applyBorder="1" applyAlignment="1">
      <alignment horizontal="left" wrapText="1"/>
    </xf>
    <xf numFmtId="3" fontId="19" fillId="0" borderId="21" xfId="0" applyNumberFormat="1" applyFont="1" applyBorder="1"/>
    <xf numFmtId="3" fontId="19" fillId="0" borderId="22" xfId="0" applyNumberFormat="1" applyFont="1" applyBorder="1"/>
    <xf numFmtId="3" fontId="19" fillId="0" borderId="23" xfId="0" applyNumberFormat="1" applyFont="1" applyBorder="1"/>
    <xf numFmtId="1" fontId="20" fillId="0" borderId="24" xfId="0" applyNumberFormat="1" applyFont="1" applyBorder="1" applyAlignment="1">
      <alignment wrapText="1"/>
    </xf>
    <xf numFmtId="3" fontId="19" fillId="0" borderId="25" xfId="0" applyNumberFormat="1" applyFont="1" applyBorder="1"/>
    <xf numFmtId="3" fontId="19" fillId="0" borderId="24" xfId="0" applyNumberFormat="1" applyFont="1" applyBorder="1"/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5" fillId="0" borderId="14" xfId="0" quotePrefix="1" applyNumberFormat="1" applyFont="1" applyFill="1" applyBorder="1" applyAlignment="1" applyProtection="1">
      <alignment horizontal="left" vertical="center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3" fontId="23" fillId="0" borderId="0" xfId="0" quotePrefix="1" applyNumberFormat="1" applyFont="1" applyFill="1" applyBorder="1" applyAlignment="1" applyProtection="1">
      <alignment horizontal="left"/>
    </xf>
    <xf numFmtId="3" fontId="25" fillId="0" borderId="0" xfId="0" quotePrefix="1" applyNumberFormat="1" applyFont="1" applyFill="1" applyBorder="1" applyAlignment="1" applyProtection="1">
      <alignment horizontal="left"/>
    </xf>
    <xf numFmtId="3" fontId="23" fillId="0" borderId="0" xfId="0" applyNumberFormat="1" applyFont="1" applyFill="1" applyBorder="1" applyAlignment="1" applyProtection="1"/>
    <xf numFmtId="3" fontId="25" fillId="0" borderId="0" xfId="0" quotePrefix="1" applyNumberFormat="1" applyFont="1" applyFill="1" applyBorder="1" applyAlignment="1" applyProtection="1">
      <alignment horizontal="left" wrapText="1"/>
    </xf>
    <xf numFmtId="3" fontId="25" fillId="0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22" fillId="18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wrapText="1"/>
    </xf>
    <xf numFmtId="1" fontId="20" fillId="19" borderId="10" xfId="0" applyNumberFormat="1" applyFont="1" applyFill="1" applyBorder="1" applyAlignment="1">
      <alignment horizontal="right" vertical="top" wrapText="1"/>
    </xf>
    <xf numFmtId="1" fontId="20" fillId="19" borderId="29" xfId="0" applyNumberFormat="1" applyFont="1" applyFill="1" applyBorder="1" applyAlignment="1">
      <alignment horizontal="left" wrapText="1"/>
    </xf>
    <xf numFmtId="1" fontId="20" fillId="0" borderId="10" xfId="0" applyNumberFormat="1" applyFont="1" applyFill="1" applyBorder="1" applyAlignment="1">
      <alignment horizontal="right" vertical="top" wrapText="1"/>
    </xf>
    <xf numFmtId="1" fontId="20" fillId="0" borderId="29" xfId="0" applyNumberFormat="1" applyFont="1" applyFill="1" applyBorder="1" applyAlignment="1">
      <alignment horizontal="left" wrapText="1"/>
    </xf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center" wrapText="1"/>
    </xf>
    <xf numFmtId="0" fontId="34" fillId="0" borderId="0" xfId="42" applyFont="1" applyAlignment="1">
      <alignment horizontal="right" vertical="center"/>
    </xf>
    <xf numFmtId="0" fontId="32" fillId="0" borderId="0" xfId="42" applyFont="1" applyAlignment="1">
      <alignment horizontal="right" vertical="center"/>
    </xf>
    <xf numFmtId="0" fontId="32" fillId="0" borderId="0" xfId="42" applyFont="1" applyAlignment="1">
      <alignment horizontal="left" indent="1"/>
    </xf>
    <xf numFmtId="0" fontId="37" fillId="0" borderId="0" xfId="42" applyFont="1" applyAlignment="1">
      <alignment horizontal="right" vertical="center"/>
    </xf>
    <xf numFmtId="0" fontId="37" fillId="0" borderId="0" xfId="42" applyFont="1" applyAlignment="1">
      <alignment horizontal="left" indent="1"/>
    </xf>
    <xf numFmtId="0" fontId="35" fillId="0" borderId="0" xfId="42" applyFont="1" applyAlignment="1">
      <alignment horizontal="left" vertical="center"/>
    </xf>
    <xf numFmtId="0" fontId="34" fillId="0" borderId="0" xfId="42" applyFont="1" applyAlignment="1">
      <alignment horizontal="left" indent="1"/>
    </xf>
    <xf numFmtId="0" fontId="34" fillId="0" borderId="0" xfId="42" applyFont="1" applyAlignment="1"/>
    <xf numFmtId="0" fontId="34" fillId="0" borderId="0" xfId="42" applyFont="1" applyAlignment="1">
      <alignment horizontal="right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5" fillId="0" borderId="14" xfId="0" quotePrefix="1" applyFont="1" applyBorder="1" applyAlignment="1">
      <alignment horizontal="left" vertical="center" wrapText="1"/>
    </xf>
    <xf numFmtId="0" fontId="25" fillId="0" borderId="14" xfId="0" quotePrefix="1" applyFont="1" applyBorder="1" applyAlignment="1">
      <alignment horizontal="center" vertical="center" wrapText="1"/>
    </xf>
    <xf numFmtId="0" fontId="27" fillId="0" borderId="30" xfId="0" applyNumberFormat="1" applyFont="1" applyFill="1" applyBorder="1" applyAlignment="1" applyProtection="1">
      <alignment horizontal="center" vertical="center"/>
    </xf>
    <xf numFmtId="0" fontId="34" fillId="0" borderId="0" xfId="42" applyFont="1" applyAlignment="1">
      <alignment horizontal="left"/>
    </xf>
    <xf numFmtId="0" fontId="25" fillId="22" borderId="15" xfId="0" applyNumberFormat="1" applyFont="1" applyFill="1" applyBorder="1" applyAlignment="1" applyProtection="1">
      <alignment horizontal="center" vertical="center" wrapText="1"/>
    </xf>
    <xf numFmtId="0" fontId="24" fillId="22" borderId="15" xfId="0" applyNumberFormat="1" applyFont="1" applyFill="1" applyBorder="1" applyAlignment="1" applyProtection="1">
      <alignment horizontal="center" vertical="center" wrapText="1"/>
    </xf>
    <xf numFmtId="0" fontId="25" fillId="23" borderId="15" xfId="0" applyNumberFormat="1" applyFont="1" applyFill="1" applyBorder="1" applyAlignment="1" applyProtection="1">
      <alignment horizontal="center" vertical="center" wrapText="1"/>
    </xf>
    <xf numFmtId="0" fontId="24" fillId="23" borderId="15" xfId="0" applyNumberFormat="1" applyFont="1" applyFill="1" applyBorder="1" applyAlignment="1" applyProtection="1">
      <alignment horizontal="center" vertical="center" wrapText="1"/>
    </xf>
    <xf numFmtId="0" fontId="25" fillId="24" borderId="15" xfId="0" applyNumberFormat="1" applyFont="1" applyFill="1" applyBorder="1" applyAlignment="1" applyProtection="1">
      <alignment horizontal="center" vertical="center" wrapText="1"/>
    </xf>
    <xf numFmtId="0" fontId="24" fillId="24" borderId="15" xfId="0" applyNumberFormat="1" applyFont="1" applyFill="1" applyBorder="1" applyAlignment="1" applyProtection="1">
      <alignment horizontal="center" vertical="center" wrapText="1"/>
    </xf>
    <xf numFmtId="0" fontId="20" fillId="0" borderId="31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>
      <alignment wrapText="1"/>
    </xf>
    <xf numFmtId="0" fontId="27" fillId="0" borderId="28" xfId="0" quotePrefix="1" applyFont="1" applyBorder="1" applyAlignment="1">
      <alignment horizontal="left" wrapText="1"/>
    </xf>
    <xf numFmtId="0" fontId="27" fillId="0" borderId="14" xfId="0" quotePrefix="1" applyFont="1" applyBorder="1" applyAlignment="1">
      <alignment horizontal="left" wrapText="1"/>
    </xf>
    <xf numFmtId="0" fontId="27" fillId="0" borderId="14" xfId="0" quotePrefix="1" applyFont="1" applyBorder="1" applyAlignment="1">
      <alignment horizontal="center" wrapText="1"/>
    </xf>
    <xf numFmtId="0" fontId="27" fillId="0" borderId="14" xfId="0" quotePrefix="1" applyNumberFormat="1" applyFont="1" applyFill="1" applyBorder="1" applyAlignment="1" applyProtection="1">
      <alignment horizontal="left"/>
    </xf>
    <xf numFmtId="0" fontId="25" fillId="0" borderId="15" xfId="0" applyNumberFormat="1" applyFont="1" applyFill="1" applyBorder="1" applyAlignment="1" applyProtection="1">
      <alignment horizontal="center" wrapText="1"/>
    </xf>
    <xf numFmtId="0" fontId="25" fillId="0" borderId="15" xfId="0" applyNumberFormat="1" applyFont="1" applyFill="1" applyBorder="1" applyAlignment="1" applyProtection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3" fontId="27" fillId="25" borderId="15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horizontal="right"/>
    </xf>
    <xf numFmtId="0" fontId="29" fillId="25" borderId="28" xfId="0" applyFont="1" applyFill="1" applyBorder="1" applyAlignment="1">
      <alignment horizontal="left"/>
    </xf>
    <xf numFmtId="0" fontId="19" fillId="25" borderId="14" xfId="0" applyNumberFormat="1" applyFont="1" applyFill="1" applyBorder="1" applyAlignment="1" applyProtection="1"/>
    <xf numFmtId="3" fontId="27" fillId="0" borderId="15" xfId="0" applyNumberFormat="1" applyFont="1" applyFill="1" applyBorder="1" applyAlignment="1" applyProtection="1">
      <alignment horizontal="right" wrapText="1"/>
    </xf>
    <xf numFmtId="3" fontId="27" fillId="0" borderId="15" xfId="0" applyNumberFormat="1" applyFont="1" applyBorder="1" applyAlignment="1">
      <alignment horizontal="right"/>
    </xf>
    <xf numFmtId="3" fontId="27" fillId="25" borderId="15" xfId="0" applyNumberFormat="1" applyFont="1" applyFill="1" applyBorder="1" applyAlignment="1" applyProtection="1">
      <alignment horizontal="right" wrapText="1"/>
    </xf>
    <xf numFmtId="3" fontId="27" fillId="21" borderId="28" xfId="0" quotePrefix="1" applyNumberFormat="1" applyFont="1" applyFill="1" applyBorder="1" applyAlignment="1">
      <alignment horizontal="right"/>
    </xf>
    <xf numFmtId="3" fontId="27" fillId="21" borderId="15" xfId="0" applyNumberFormat="1" applyFont="1" applyFill="1" applyBorder="1" applyAlignment="1" applyProtection="1">
      <alignment horizontal="right" wrapText="1"/>
    </xf>
    <xf numFmtId="3" fontId="27" fillId="25" borderId="28" xfId="0" quotePrefix="1" applyNumberFormat="1" applyFont="1" applyFill="1" applyBorder="1" applyAlignment="1">
      <alignment horizontal="right"/>
    </xf>
    <xf numFmtId="0" fontId="38" fillId="0" borderId="0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39" fillId="0" borderId="0" xfId="0" quotePrefix="1" applyNumberFormat="1" applyFont="1" applyFill="1" applyBorder="1" applyAlignment="1" applyProtection="1">
      <alignment horizontal="left" wrapText="1"/>
    </xf>
    <xf numFmtId="0" fontId="4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right"/>
    </xf>
    <xf numFmtId="3" fontId="19" fillId="0" borderId="33" xfId="0" applyNumberFormat="1" applyFont="1" applyBorder="1" applyAlignment="1">
      <alignment horizontal="center" vertical="center" wrapText="1"/>
    </xf>
    <xf numFmtId="3" fontId="19" fillId="0" borderId="34" xfId="0" applyNumberFormat="1" applyFont="1" applyBorder="1"/>
    <xf numFmtId="0" fontId="23" fillId="0" borderId="35" xfId="0" applyNumberFormat="1" applyFont="1" applyFill="1" applyBorder="1" applyAlignment="1" applyProtection="1"/>
    <xf numFmtId="0" fontId="19" fillId="0" borderId="35" xfId="0" applyFont="1" applyBorder="1"/>
    <xf numFmtId="0" fontId="34" fillId="0" borderId="0" xfId="42" applyFont="1" applyAlignment="1">
      <alignment horizontal="left" indent="1"/>
    </xf>
    <xf numFmtId="0" fontId="23" fillId="0" borderId="0" xfId="0" applyNumberFormat="1" applyFont="1" applyFill="1" applyBorder="1" applyAlignment="1" applyProtection="1"/>
    <xf numFmtId="0" fontId="34" fillId="0" borderId="0" xfId="42" applyFont="1" applyAlignment="1">
      <alignment horizontal="left" indent="1"/>
    </xf>
    <xf numFmtId="0" fontId="23" fillId="0" borderId="0" xfId="0" applyNumberFormat="1" applyFont="1" applyFill="1" applyBorder="1" applyAlignment="1" applyProtection="1"/>
    <xf numFmtId="0" fontId="34" fillId="0" borderId="0" xfId="42" applyFont="1" applyAlignment="1">
      <alignment horizontal="left" indent="1"/>
    </xf>
    <xf numFmtId="0" fontId="36" fillId="0" borderId="36" xfId="42" applyFont="1" applyBorder="1" applyAlignment="1">
      <alignment horizontal="center" vertical="center" wrapText="1"/>
    </xf>
    <xf numFmtId="0" fontId="44" fillId="20" borderId="15" xfId="42" applyFont="1" applyFill="1" applyBorder="1" applyAlignment="1">
      <alignment wrapText="1"/>
    </xf>
    <xf numFmtId="0" fontId="20" fillId="0" borderId="36" xfId="42" applyFont="1" applyBorder="1" applyAlignment="1">
      <alignment horizontal="center" vertical="center" wrapText="1"/>
    </xf>
    <xf numFmtId="0" fontId="44" fillId="20" borderId="15" xfId="42" applyFont="1" applyFill="1" applyBorder="1" applyAlignment="1">
      <alignment horizontal="left" wrapText="1"/>
    </xf>
    <xf numFmtId="0" fontId="20" fillId="26" borderId="35" xfId="45" applyNumberFormat="1" applyFont="1" applyFill="1" applyBorder="1" applyAlignment="1" applyProtection="1">
      <alignment horizontal="center"/>
      <protection hidden="1"/>
    </xf>
    <xf numFmtId="0" fontId="20" fillId="26" borderId="21" xfId="45" applyNumberFormat="1" applyFont="1" applyFill="1" applyBorder="1" applyAlignment="1" applyProtection="1">
      <alignment wrapText="1"/>
      <protection hidden="1"/>
    </xf>
    <xf numFmtId="3" fontId="20" fillId="0" borderId="21" xfId="45" applyNumberFormat="1" applyFont="1" applyFill="1" applyBorder="1" applyAlignment="1" applyProtection="1">
      <alignment vertical="center"/>
      <protection hidden="1"/>
    </xf>
    <xf numFmtId="0" fontId="20" fillId="22" borderId="35" xfId="45" applyNumberFormat="1" applyFont="1" applyFill="1" applyBorder="1" applyAlignment="1" applyProtection="1">
      <alignment horizontal="center" vertical="center"/>
      <protection hidden="1"/>
    </xf>
    <xf numFmtId="0" fontId="20" fillId="22" borderId="21" xfId="45" applyNumberFormat="1" applyFont="1" applyFill="1" applyBorder="1" applyAlignment="1" applyProtection="1">
      <alignment vertical="center" wrapText="1"/>
      <protection hidden="1"/>
    </xf>
    <xf numFmtId="3" fontId="20" fillId="22" borderId="20" xfId="45" applyNumberFormat="1" applyFont="1" applyFill="1" applyBorder="1" applyAlignment="1" applyProtection="1">
      <alignment vertical="center"/>
      <protection hidden="1"/>
    </xf>
    <xf numFmtId="3" fontId="20" fillId="22" borderId="21" xfId="45" applyNumberFormat="1" applyFont="1" applyFill="1" applyBorder="1" applyAlignment="1" applyProtection="1">
      <alignment vertical="center"/>
      <protection hidden="1"/>
    </xf>
    <xf numFmtId="0" fontId="35" fillId="27" borderId="37" xfId="44" applyFont="1" applyFill="1" applyBorder="1" applyAlignment="1">
      <alignment horizontal="left" vertical="center" wrapText="1"/>
    </xf>
    <xf numFmtId="0" fontId="35" fillId="27" borderId="38" xfId="44" applyFont="1" applyFill="1" applyBorder="1" applyAlignment="1">
      <alignment horizontal="left" vertical="center" wrapText="1"/>
    </xf>
    <xf numFmtId="3" fontId="35" fillId="27" borderId="39" xfId="44" applyNumberFormat="1" applyFont="1" applyFill="1" applyBorder="1" applyAlignment="1">
      <alignment horizontal="right" vertical="center" wrapText="1"/>
    </xf>
    <xf numFmtId="0" fontId="35" fillId="28" borderId="40" xfId="44" applyFont="1" applyFill="1" applyBorder="1" applyAlignment="1">
      <alignment horizontal="left" vertical="center" wrapText="1"/>
    </xf>
    <xf numFmtId="0" fontId="35" fillId="28" borderId="28" xfId="44" applyFont="1" applyFill="1" applyBorder="1" applyAlignment="1">
      <alignment horizontal="left" vertical="center" wrapText="1"/>
    </xf>
    <xf numFmtId="3" fontId="35" fillId="28" borderId="15" xfId="44" applyNumberFormat="1" applyFont="1" applyFill="1" applyBorder="1" applyAlignment="1">
      <alignment horizontal="right" vertical="center" wrapText="1"/>
    </xf>
    <xf numFmtId="0" fontId="35" fillId="0" borderId="40" xfId="44" applyFont="1" applyFill="1" applyBorder="1" applyAlignment="1">
      <alignment horizontal="left" vertical="center" wrapText="1"/>
    </xf>
    <xf numFmtId="0" fontId="35" fillId="0" borderId="28" xfId="44" applyFont="1" applyFill="1" applyBorder="1" applyAlignment="1">
      <alignment horizontal="left" vertical="center" wrapText="1"/>
    </xf>
    <xf numFmtId="3" fontId="35" fillId="0" borderId="15" xfId="44" applyNumberFormat="1" applyFont="1" applyFill="1" applyBorder="1" applyAlignment="1">
      <alignment horizontal="right" vertical="center" wrapText="1"/>
    </xf>
    <xf numFmtId="0" fontId="35" fillId="0" borderId="40" xfId="0" applyFont="1" applyFill="1" applyBorder="1" applyAlignment="1">
      <alignment horizontal="left" vertical="center"/>
    </xf>
    <xf numFmtId="3" fontId="35" fillId="0" borderId="15" xfId="0" applyNumberFormat="1" applyFont="1" applyFill="1" applyBorder="1" applyAlignment="1">
      <alignment horizontal="right" vertical="center"/>
    </xf>
    <xf numFmtId="0" fontId="35" fillId="28" borderId="40" xfId="44" applyFont="1" applyFill="1" applyBorder="1" applyAlignment="1">
      <alignment horizontal="left" vertical="center"/>
    </xf>
    <xf numFmtId="3" fontId="35" fillId="28" borderId="15" xfId="44" applyNumberFormat="1" applyFont="1" applyFill="1" applyBorder="1" applyAlignment="1">
      <alignment horizontal="right" vertical="center"/>
    </xf>
    <xf numFmtId="0" fontId="35" fillId="29" borderId="40" xfId="46" applyFont="1" applyFill="1" applyBorder="1" applyAlignment="1">
      <alignment horizontal="left" vertical="center" wrapText="1"/>
    </xf>
    <xf numFmtId="0" fontId="35" fillId="29" borderId="28" xfId="46" applyFont="1" applyFill="1" applyBorder="1" applyAlignment="1">
      <alignment horizontal="left" vertical="center" wrapText="1"/>
    </xf>
    <xf numFmtId="3" fontId="35" fillId="29" borderId="28" xfId="46" applyNumberFormat="1" applyFont="1" applyFill="1" applyBorder="1" applyAlignment="1">
      <alignment horizontal="right" vertical="center" wrapText="1"/>
    </xf>
    <xf numFmtId="0" fontId="35" fillId="28" borderId="40" xfId="46" applyFont="1" applyFill="1" applyBorder="1" applyAlignment="1">
      <alignment horizontal="left" vertical="center" wrapText="1"/>
    </xf>
    <xf numFmtId="0" fontId="35" fillId="28" borderId="28" xfId="46" applyFont="1" applyFill="1" applyBorder="1" applyAlignment="1">
      <alignment horizontal="left" vertical="center" wrapText="1"/>
    </xf>
    <xf numFmtId="3" fontId="35" fillId="28" borderId="15" xfId="46" applyNumberFormat="1" applyFont="1" applyFill="1" applyBorder="1" applyAlignment="1">
      <alignment horizontal="right" vertical="center" wrapText="1"/>
    </xf>
    <xf numFmtId="0" fontId="35" fillId="0" borderId="40" xfId="46" applyFont="1" applyFill="1" applyBorder="1" applyAlignment="1">
      <alignment horizontal="left" vertical="center" wrapText="1"/>
    </xf>
    <xf numFmtId="0" fontId="35" fillId="0" borderId="28" xfId="46" applyFont="1" applyFill="1" applyBorder="1" applyAlignment="1">
      <alignment horizontal="left" vertical="center" wrapText="1"/>
    </xf>
    <xf numFmtId="3" fontId="35" fillId="0" borderId="15" xfId="46" applyNumberFormat="1" applyFont="1" applyFill="1" applyBorder="1" applyAlignment="1">
      <alignment horizontal="right" vertical="center" wrapText="1"/>
    </xf>
    <xf numFmtId="3" fontId="20" fillId="0" borderId="20" xfId="45" applyNumberFormat="1" applyFont="1" applyFill="1" applyBorder="1" applyAlignment="1" applyProtection="1">
      <alignment vertical="center"/>
      <protection hidden="1"/>
    </xf>
    <xf numFmtId="0" fontId="20" fillId="0" borderId="35" xfId="45" applyNumberFormat="1" applyFont="1" applyFill="1" applyBorder="1" applyAlignment="1" applyProtection="1">
      <alignment horizontal="center"/>
    </xf>
    <xf numFmtId="0" fontId="19" fillId="0" borderId="21" xfId="45" applyNumberFormat="1" applyFont="1" applyFill="1" applyBorder="1" applyAlignment="1" applyProtection="1">
      <alignment wrapText="1"/>
    </xf>
    <xf numFmtId="3" fontId="23" fillId="0" borderId="20" xfId="45" applyNumberFormat="1" applyFont="1" applyFill="1" applyBorder="1" applyAlignment="1" applyProtection="1">
      <alignment vertical="center"/>
    </xf>
    <xf numFmtId="3" fontId="23" fillId="0" borderId="21" xfId="45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/>
    <xf numFmtId="3" fontId="32" fillId="0" borderId="0" xfId="48" applyNumberFormat="1" applyFont="1" applyAlignment="1">
      <alignment horizontal="left" vertical="center"/>
    </xf>
    <xf numFmtId="0" fontId="32" fillId="0" borderId="0" xfId="42" applyFont="1" applyAlignment="1">
      <alignment horizontal="right"/>
    </xf>
    <xf numFmtId="0" fontId="19" fillId="20" borderId="40" xfId="42" applyFont="1" applyFill="1" applyBorder="1" applyAlignment="1">
      <alignment horizontal="left" vertical="center" wrapText="1"/>
    </xf>
    <xf numFmtId="0" fontId="19" fillId="20" borderId="43" xfId="42" applyFont="1" applyFill="1" applyBorder="1" applyAlignment="1">
      <alignment horizontal="left" vertical="center" wrapText="1"/>
    </xf>
    <xf numFmtId="0" fontId="44" fillId="20" borderId="44" xfId="42" applyFont="1" applyFill="1" applyBorder="1" applyAlignment="1">
      <alignment horizontal="left" wrapText="1"/>
    </xf>
    <xf numFmtId="49" fontId="19" fillId="0" borderId="0" xfId="49" applyNumberFormat="1" applyFill="1" applyAlignment="1">
      <alignment horizontal="center"/>
    </xf>
    <xf numFmtId="0" fontId="19" fillId="0" borderId="0" xfId="49" applyFill="1" applyAlignment="1">
      <alignment horizontal="left"/>
    </xf>
    <xf numFmtId="0" fontId="19" fillId="0" borderId="0" xfId="49" applyFill="1" applyAlignment="1">
      <alignment horizontal="right"/>
    </xf>
    <xf numFmtId="0" fontId="19" fillId="0" borderId="0" xfId="49" applyFill="1" applyAlignment="1">
      <alignment horizontal="center"/>
    </xf>
    <xf numFmtId="49" fontId="19" fillId="0" borderId="0" xfId="49" applyNumberFormat="1" applyFill="1" applyAlignment="1">
      <alignment horizontal="left"/>
    </xf>
    <xf numFmtId="0" fontId="19" fillId="0" borderId="0" xfId="49" applyFill="1" applyBorder="1" applyAlignment="1">
      <alignment horizontal="left"/>
    </xf>
    <xf numFmtId="0" fontId="19" fillId="0" borderId="0" xfId="49" applyFill="1"/>
    <xf numFmtId="0" fontId="20" fillId="21" borderId="40" xfId="42" applyFont="1" applyFill="1" applyBorder="1" applyAlignment="1">
      <alignment horizontal="left" vertical="center" wrapText="1"/>
    </xf>
    <xf numFmtId="0" fontId="36" fillId="21" borderId="15" xfId="42" applyFont="1" applyFill="1" applyBorder="1" applyAlignment="1">
      <alignment horizontal="left" wrapText="1"/>
    </xf>
    <xf numFmtId="0" fontId="20" fillId="28" borderId="37" xfId="42" applyFont="1" applyFill="1" applyBorder="1" applyAlignment="1">
      <alignment horizontal="left" vertical="center" wrapText="1"/>
    </xf>
    <xf numFmtId="0" fontId="36" fillId="28" borderId="39" xfId="42" applyFont="1" applyFill="1" applyBorder="1" applyAlignment="1">
      <alignment horizontal="left" wrapText="1"/>
    </xf>
    <xf numFmtId="0" fontId="44" fillId="20" borderId="40" xfId="42" applyFont="1" applyFill="1" applyBorder="1" applyAlignment="1">
      <alignment horizontal="left" wrapText="1"/>
    </xf>
    <xf numFmtId="0" fontId="44" fillId="20" borderId="43" xfId="42" applyFont="1" applyFill="1" applyBorder="1" applyAlignment="1">
      <alignment horizontal="left" wrapText="1"/>
    </xf>
    <xf numFmtId="0" fontId="44" fillId="20" borderId="44" xfId="42" applyFont="1" applyFill="1" applyBorder="1" applyAlignment="1">
      <alignment wrapText="1"/>
    </xf>
    <xf numFmtId="0" fontId="36" fillId="28" borderId="40" xfId="42" applyFont="1" applyFill="1" applyBorder="1" applyAlignment="1">
      <alignment horizontal="left" wrapText="1"/>
    </xf>
    <xf numFmtId="0" fontId="36" fillId="28" borderId="15" xfId="42" applyFont="1" applyFill="1" applyBorder="1" applyAlignment="1">
      <alignment wrapText="1"/>
    </xf>
    <xf numFmtId="0" fontId="36" fillId="28" borderId="46" xfId="42" applyFont="1" applyFill="1" applyBorder="1" applyAlignment="1">
      <alignment horizontal="left" wrapText="1"/>
    </xf>
    <xf numFmtId="0" fontId="36" fillId="28" borderId="47" xfId="42" applyFont="1" applyFill="1" applyBorder="1" applyAlignment="1">
      <alignment wrapText="1"/>
    </xf>
    <xf numFmtId="0" fontId="36" fillId="0" borderId="49" xfId="42" applyFont="1" applyBorder="1" applyAlignment="1">
      <alignment horizontal="center" vertical="center" wrapText="1"/>
    </xf>
    <xf numFmtId="0" fontId="36" fillId="0" borderId="50" xfId="42" applyFont="1" applyBorder="1" applyAlignment="1">
      <alignment horizontal="center" vertical="center" wrapText="1"/>
    </xf>
    <xf numFmtId="0" fontId="36" fillId="0" borderId="51" xfId="42" applyFont="1" applyBorder="1" applyAlignment="1">
      <alignment horizontal="center" vertical="center" wrapText="1"/>
    </xf>
    <xf numFmtId="0" fontId="36" fillId="21" borderId="40" xfId="42" applyFont="1" applyFill="1" applyBorder="1" applyAlignment="1">
      <alignment horizontal="left" wrapText="1"/>
    </xf>
    <xf numFmtId="0" fontId="36" fillId="21" borderId="15" xfId="42" applyFont="1" applyFill="1" applyBorder="1" applyAlignment="1">
      <alignment wrapText="1"/>
    </xf>
    <xf numFmtId="0" fontId="36" fillId="27" borderId="37" xfId="42" applyFont="1" applyFill="1" applyBorder="1" applyAlignment="1">
      <alignment horizontal="center" vertical="center" wrapText="1"/>
    </xf>
    <xf numFmtId="0" fontId="36" fillId="27" borderId="39" xfId="42" applyFont="1" applyFill="1" applyBorder="1" applyAlignment="1">
      <alignment vertical="center" wrapText="1"/>
    </xf>
    <xf numFmtId="0" fontId="36" fillId="21" borderId="40" xfId="42" applyFont="1" applyFill="1" applyBorder="1" applyAlignment="1">
      <alignment horizontal="left" vertical="center" wrapText="1"/>
    </xf>
    <xf numFmtId="3" fontId="36" fillId="28" borderId="47" xfId="42" applyNumberFormat="1" applyFont="1" applyFill="1" applyBorder="1" applyAlignment="1">
      <alignment horizontal="right" wrapText="1"/>
    </xf>
    <xf numFmtId="3" fontId="36" fillId="28" borderId="48" xfId="42" applyNumberFormat="1" applyFont="1" applyFill="1" applyBorder="1" applyAlignment="1">
      <alignment horizontal="right" wrapText="1"/>
    </xf>
    <xf numFmtId="3" fontId="36" fillId="21" borderId="15" xfId="42" applyNumberFormat="1" applyFont="1" applyFill="1" applyBorder="1" applyAlignment="1">
      <alignment horizontal="right" wrapText="1"/>
    </xf>
    <xf numFmtId="3" fontId="36" fillId="21" borderId="42" xfId="42" applyNumberFormat="1" applyFont="1" applyFill="1" applyBorder="1" applyAlignment="1">
      <alignment horizontal="right" wrapText="1"/>
    </xf>
    <xf numFmtId="3" fontId="45" fillId="20" borderId="15" xfId="42" applyNumberFormat="1" applyFont="1" applyFill="1" applyBorder="1" applyAlignment="1">
      <alignment horizontal="right" wrapText="1"/>
    </xf>
    <xf numFmtId="3" fontId="45" fillId="20" borderId="42" xfId="42" applyNumberFormat="1" applyFont="1" applyFill="1" applyBorder="1" applyAlignment="1">
      <alignment horizontal="right" wrapText="1"/>
    </xf>
    <xf numFmtId="3" fontId="36" fillId="21" borderId="15" xfId="42" applyNumberFormat="1" applyFont="1" applyFill="1" applyBorder="1" applyAlignment="1">
      <alignment horizontal="right" vertical="center" wrapText="1"/>
    </xf>
    <xf numFmtId="3" fontId="36" fillId="21" borderId="42" xfId="42" applyNumberFormat="1" applyFont="1" applyFill="1" applyBorder="1" applyAlignment="1">
      <alignment horizontal="right" vertical="center" wrapText="1"/>
    </xf>
    <xf numFmtId="3" fontId="36" fillId="28" borderId="15" xfId="42" applyNumberFormat="1" applyFont="1" applyFill="1" applyBorder="1" applyAlignment="1">
      <alignment horizontal="right" wrapText="1"/>
    </xf>
    <xf numFmtId="3" fontId="36" fillId="28" borderId="42" xfId="42" applyNumberFormat="1" applyFont="1" applyFill="1" applyBorder="1" applyAlignment="1">
      <alignment horizontal="right" wrapText="1"/>
    </xf>
    <xf numFmtId="3" fontId="45" fillId="21" borderId="15" xfId="42" applyNumberFormat="1" applyFont="1" applyFill="1" applyBorder="1" applyAlignment="1">
      <alignment horizontal="right" wrapText="1"/>
    </xf>
    <xf numFmtId="3" fontId="45" fillId="21" borderId="42" xfId="42" applyNumberFormat="1" applyFont="1" applyFill="1" applyBorder="1" applyAlignment="1">
      <alignment horizontal="right" wrapText="1"/>
    </xf>
    <xf numFmtId="3" fontId="45" fillId="20" borderId="44" xfId="42" applyNumberFormat="1" applyFont="1" applyFill="1" applyBorder="1" applyAlignment="1">
      <alignment horizontal="right" wrapText="1"/>
    </xf>
    <xf numFmtId="3" fontId="45" fillId="20" borderId="45" xfId="42" applyNumberFormat="1" applyFont="1" applyFill="1" applyBorder="1" applyAlignment="1">
      <alignment horizontal="right" wrapText="1"/>
    </xf>
    <xf numFmtId="3" fontId="36" fillId="27" borderId="39" xfId="42" applyNumberFormat="1" applyFont="1" applyFill="1" applyBorder="1" applyAlignment="1">
      <alignment horizontal="right" vertical="center" wrapText="1"/>
    </xf>
    <xf numFmtId="3" fontId="36" fillId="27" borderId="41" xfId="42" applyNumberFormat="1" applyFont="1" applyFill="1" applyBorder="1" applyAlignment="1">
      <alignment horizontal="right" vertical="center" wrapText="1"/>
    </xf>
    <xf numFmtId="3" fontId="36" fillId="28" borderId="39" xfId="42" applyNumberFormat="1" applyFont="1" applyFill="1" applyBorder="1" applyAlignment="1">
      <alignment vertical="center" wrapText="1"/>
    </xf>
    <xf numFmtId="3" fontId="36" fillId="28" borderId="41" xfId="42" applyNumberFormat="1" applyFont="1" applyFill="1" applyBorder="1" applyAlignment="1">
      <alignment vertical="center" wrapText="1"/>
    </xf>
    <xf numFmtId="3" fontId="36" fillId="21" borderId="15" xfId="42" applyNumberFormat="1" applyFont="1" applyFill="1" applyBorder="1" applyAlignment="1">
      <alignment vertical="center" wrapText="1"/>
    </xf>
    <xf numFmtId="3" fontId="36" fillId="21" borderId="42" xfId="42" applyNumberFormat="1" applyFont="1" applyFill="1" applyBorder="1" applyAlignment="1">
      <alignment vertical="center" wrapText="1"/>
    </xf>
    <xf numFmtId="3" fontId="45" fillId="20" borderId="15" xfId="42" applyNumberFormat="1" applyFont="1" applyFill="1" applyBorder="1" applyAlignment="1">
      <alignment vertical="center" wrapText="1"/>
    </xf>
    <xf numFmtId="3" fontId="45" fillId="20" borderId="42" xfId="42" applyNumberFormat="1" applyFont="1" applyFill="1" applyBorder="1" applyAlignment="1">
      <alignment vertical="center" wrapText="1"/>
    </xf>
    <xf numFmtId="3" fontId="45" fillId="20" borderId="44" xfId="42" applyNumberFormat="1" applyFont="1" applyFill="1" applyBorder="1" applyAlignment="1">
      <alignment vertical="center" wrapText="1"/>
    </xf>
    <xf numFmtId="3" fontId="45" fillId="20" borderId="45" xfId="42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 applyProtection="1">
      <alignment vertical="center" wrapText="1"/>
    </xf>
    <xf numFmtId="0" fontId="47" fillId="0" borderId="0" xfId="50" applyFont="1" applyFill="1" applyAlignment="1" applyProtection="1">
      <alignment horizontal="right" vertical="center"/>
      <protection hidden="1"/>
    </xf>
    <xf numFmtId="3" fontId="19" fillId="0" borderId="11" xfId="0" applyNumberFormat="1" applyFont="1" applyBorder="1" applyAlignment="1">
      <alignment horizontal="right" vertical="center" wrapText="1"/>
    </xf>
    <xf numFmtId="0" fontId="27" fillId="0" borderId="0" xfId="0" applyNumberFormat="1" applyFont="1" applyFill="1" applyBorder="1" applyAlignment="1" applyProtection="1">
      <alignment vertical="center"/>
    </xf>
    <xf numFmtId="0" fontId="39" fillId="0" borderId="0" xfId="45" applyNumberFormat="1" applyFont="1" applyFill="1" applyBorder="1" applyAlignment="1" applyProtection="1">
      <alignment horizontal="right" vertical="center"/>
    </xf>
    <xf numFmtId="0" fontId="39" fillId="0" borderId="0" xfId="45" applyNumberFormat="1" applyFont="1" applyFill="1" applyBorder="1" applyAlignment="1" applyProtection="1">
      <alignment horizontal="left" vertical="center"/>
    </xf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5" fillId="21" borderId="28" xfId="0" applyNumberFormat="1" applyFont="1" applyFill="1" applyBorder="1" applyAlignment="1" applyProtection="1">
      <alignment horizontal="center"/>
    </xf>
    <xf numFmtId="0" fontId="31" fillId="21" borderId="14" xfId="0" applyNumberFormat="1" applyFont="1" applyFill="1" applyBorder="1" applyAlignment="1" applyProtection="1">
      <alignment wrapText="1"/>
    </xf>
    <xf numFmtId="0" fontId="25" fillId="21" borderId="14" xfId="0" applyNumberFormat="1" applyFont="1" applyFill="1" applyBorder="1" applyAlignment="1" applyProtection="1"/>
    <xf numFmtId="0" fontId="25" fillId="21" borderId="32" xfId="0" applyNumberFormat="1" applyFont="1" applyFill="1" applyBorder="1" applyAlignment="1" applyProtection="1"/>
    <xf numFmtId="0" fontId="35" fillId="0" borderId="40" xfId="44" applyFont="1" applyFill="1" applyBorder="1" applyAlignment="1">
      <alignment horizontal="left" vertical="center"/>
    </xf>
    <xf numFmtId="3" fontId="35" fillId="0" borderId="15" xfId="44" applyNumberFormat="1" applyFont="1" applyFill="1" applyBorder="1" applyAlignment="1">
      <alignment horizontal="right" vertical="center"/>
    </xf>
    <xf numFmtId="0" fontId="27" fillId="25" borderId="28" xfId="0" applyNumberFormat="1" applyFont="1" applyFill="1" applyBorder="1" applyAlignment="1" applyProtection="1">
      <alignment horizontal="left" wrapText="1"/>
    </xf>
    <xf numFmtId="0" fontId="27" fillId="25" borderId="14" xfId="0" applyNumberFormat="1" applyFont="1" applyFill="1" applyBorder="1" applyAlignment="1" applyProtection="1">
      <alignment horizontal="left" wrapText="1"/>
    </xf>
    <xf numFmtId="0" fontId="27" fillId="25" borderId="32" xfId="0" applyNumberFormat="1" applyFont="1" applyFill="1" applyBorder="1" applyAlignment="1" applyProtection="1">
      <alignment horizontal="left" wrapText="1"/>
    </xf>
    <xf numFmtId="0" fontId="40" fillId="0" borderId="0" xfId="0" applyNumberFormat="1" applyFont="1" applyFill="1" applyBorder="1" applyAlignment="1" applyProtection="1">
      <alignment horizontal="left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9" fillId="25" borderId="28" xfId="0" applyNumberFormat="1" applyFont="1" applyFill="1" applyBorder="1" applyAlignment="1" applyProtection="1">
      <alignment horizontal="left" wrapText="1"/>
    </xf>
    <xf numFmtId="0" fontId="30" fillId="25" borderId="14" xfId="0" applyNumberFormat="1" applyFont="1" applyFill="1" applyBorder="1" applyAlignment="1" applyProtection="1">
      <alignment wrapText="1"/>
    </xf>
    <xf numFmtId="0" fontId="19" fillId="25" borderId="14" xfId="0" applyNumberFormat="1" applyFont="1" applyFill="1" applyBorder="1" applyAlignment="1" applyProtection="1"/>
    <xf numFmtId="0" fontId="29" fillId="0" borderId="28" xfId="0" applyNumberFormat="1" applyFont="1" applyFill="1" applyBorder="1" applyAlignment="1" applyProtection="1">
      <alignment horizontal="left" wrapText="1"/>
    </xf>
    <xf numFmtId="0" fontId="30" fillId="0" borderId="14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/>
    <xf numFmtId="0" fontId="29" fillId="0" borderId="28" xfId="0" quotePrefix="1" applyFont="1" applyFill="1" applyBorder="1" applyAlignment="1">
      <alignment horizontal="left"/>
    </xf>
    <xf numFmtId="0" fontId="29" fillId="0" borderId="28" xfId="0" quotePrefix="1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wrapText="1"/>
    </xf>
    <xf numFmtId="0" fontId="29" fillId="0" borderId="28" xfId="0" quotePrefix="1" applyFont="1" applyBorder="1" applyAlignment="1">
      <alignment horizontal="left"/>
    </xf>
    <xf numFmtId="0" fontId="29" fillId="25" borderId="28" xfId="0" quotePrefix="1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7" fillId="21" borderId="28" xfId="0" applyNumberFormat="1" applyFont="1" applyFill="1" applyBorder="1" applyAlignment="1" applyProtection="1">
      <alignment horizontal="left" wrapText="1"/>
    </xf>
    <xf numFmtId="0" fontId="27" fillId="21" borderId="14" xfId="0" applyNumberFormat="1" applyFont="1" applyFill="1" applyBorder="1" applyAlignment="1" applyProtection="1">
      <alignment horizontal="left" wrapText="1"/>
    </xf>
    <xf numFmtId="0" fontId="27" fillId="21" borderId="32" xfId="0" applyNumberFormat="1" applyFont="1" applyFill="1" applyBorder="1" applyAlignment="1" applyProtection="1">
      <alignment horizontal="left" wrapText="1"/>
    </xf>
    <xf numFmtId="0" fontId="4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9" fillId="0" borderId="0" xfId="0" quotePrefix="1" applyNumberFormat="1" applyFont="1" applyFill="1" applyBorder="1" applyAlignment="1" applyProtection="1">
      <alignment horizontal="center" vertical="center" wrapText="1"/>
    </xf>
    <xf numFmtId="0" fontId="34" fillId="0" borderId="0" xfId="42" applyFont="1" applyAlignment="1">
      <alignment horizontal="left" wrapText="1" indent="1"/>
    </xf>
    <xf numFmtId="0" fontId="34" fillId="0" borderId="0" xfId="42" applyFont="1" applyAlignment="1">
      <alignment horizontal="left" indent="1"/>
    </xf>
    <xf numFmtId="0" fontId="47" fillId="0" borderId="0" xfId="45" applyNumberFormat="1" applyFont="1" applyFill="1" applyBorder="1" applyAlignment="1" applyProtection="1">
      <alignment horizontal="left" vertical="center" wrapText="1"/>
      <protection hidden="1"/>
    </xf>
    <xf numFmtId="0" fontId="25" fillId="0" borderId="30" xfId="0" quotePrefix="1" applyNumberFormat="1" applyFont="1" applyFill="1" applyBorder="1" applyAlignment="1" applyProtection="1">
      <alignment horizontal="left" wrapText="1"/>
    </xf>
    <xf numFmtId="0" fontId="23" fillId="0" borderId="30" xfId="0" applyNumberFormat="1" applyFont="1" applyFill="1" applyBorder="1" applyAlignment="1" applyProtection="1">
      <alignment wrapText="1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/>
    </xf>
    <xf numFmtId="3" fontId="20" fillId="0" borderId="26" xfId="0" applyNumberFormat="1" applyFont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no" xfId="0" builtinId="0"/>
    <cellStyle name="Normalno 2" xfId="42"/>
    <cellStyle name="Normalno 2 3" xfId="48"/>
    <cellStyle name="Normalno 3 2" xfId="45"/>
    <cellStyle name="Normalno 4" xfId="49"/>
    <cellStyle name="Normalno 8" xfId="50"/>
    <cellStyle name="Note" xfId="37"/>
    <cellStyle name="Obično_List1" xfId="47"/>
    <cellStyle name="Obično_List4" xfId="44"/>
    <cellStyle name="Obično_List5" xfId="46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18</xdr:row>
      <xdr:rowOff>9525</xdr:rowOff>
    </xdr:from>
    <xdr:to>
      <xdr:col>2</xdr:col>
      <xdr:colOff>1685925</xdr:colOff>
      <xdr:row>18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52475" y="1030605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26</xdr:row>
      <xdr:rowOff>9525</xdr:rowOff>
    </xdr:from>
    <xdr:to>
      <xdr:col>3</xdr:col>
      <xdr:colOff>1685925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52475" y="1030605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12</xdr:row>
      <xdr:rowOff>22860</xdr:rowOff>
    </xdr:from>
    <xdr:to>
      <xdr:col>1</xdr:col>
      <xdr:colOff>0</xdr:colOff>
      <xdr:row>14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12</xdr:row>
      <xdr:rowOff>22860</xdr:rowOff>
    </xdr:from>
    <xdr:to>
      <xdr:col>0</xdr:col>
      <xdr:colOff>1089660</xdr:colOff>
      <xdr:row>14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22</xdr:row>
      <xdr:rowOff>22860</xdr:rowOff>
    </xdr:from>
    <xdr:to>
      <xdr:col>1</xdr:col>
      <xdr:colOff>0</xdr:colOff>
      <xdr:row>24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22</xdr:row>
      <xdr:rowOff>22860</xdr:rowOff>
    </xdr:from>
    <xdr:to>
      <xdr:col>0</xdr:col>
      <xdr:colOff>1089660</xdr:colOff>
      <xdr:row>24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zoomScaleNormal="100" zoomScaleSheetLayoutView="90" workbookViewId="0">
      <selection activeCell="A4" sqref="A4:H4"/>
    </sheetView>
  </sheetViews>
  <sheetFormatPr defaultColWidth="11.42578125" defaultRowHeight="12.75" x14ac:dyDescent="0.2"/>
  <cols>
    <col min="1" max="2" width="4.28515625" style="48" customWidth="1"/>
    <col min="3" max="3" width="5.5703125" style="48" customWidth="1"/>
    <col min="4" max="4" width="5.28515625" style="41" customWidth="1"/>
    <col min="5" max="5" width="44.7109375" style="48" customWidth="1"/>
    <col min="6" max="6" width="15.85546875" style="48" bestFit="1" customWidth="1"/>
    <col min="7" max="7" width="17.28515625" style="48" customWidth="1"/>
    <col min="8" max="8" width="16.7109375" style="48" customWidth="1"/>
    <col min="9" max="9" width="11.42578125" style="48"/>
    <col min="10" max="10" width="16.28515625" style="48" bestFit="1" customWidth="1"/>
    <col min="11" max="11" width="21.7109375" style="48" bestFit="1" customWidth="1"/>
    <col min="12" max="256" width="11.42578125" style="48"/>
    <col min="257" max="258" width="4.28515625" style="48" customWidth="1"/>
    <col min="259" max="259" width="5.5703125" style="48" customWidth="1"/>
    <col min="260" max="260" width="5.28515625" style="48" customWidth="1"/>
    <col min="261" max="261" width="44.7109375" style="48" customWidth="1"/>
    <col min="262" max="262" width="15.85546875" style="48" bestFit="1" customWidth="1"/>
    <col min="263" max="263" width="17.28515625" style="48" customWidth="1"/>
    <col min="264" max="264" width="16.7109375" style="48" customWidth="1"/>
    <col min="265" max="265" width="11.42578125" style="48"/>
    <col min="266" max="266" width="16.28515625" style="48" bestFit="1" customWidth="1"/>
    <col min="267" max="267" width="21.7109375" style="48" bestFit="1" customWidth="1"/>
    <col min="268" max="512" width="11.42578125" style="48"/>
    <col min="513" max="514" width="4.28515625" style="48" customWidth="1"/>
    <col min="515" max="515" width="5.5703125" style="48" customWidth="1"/>
    <col min="516" max="516" width="5.28515625" style="48" customWidth="1"/>
    <col min="517" max="517" width="44.7109375" style="48" customWidth="1"/>
    <col min="518" max="518" width="15.85546875" style="48" bestFit="1" customWidth="1"/>
    <col min="519" max="519" width="17.28515625" style="48" customWidth="1"/>
    <col min="520" max="520" width="16.7109375" style="48" customWidth="1"/>
    <col min="521" max="521" width="11.42578125" style="48"/>
    <col min="522" max="522" width="16.28515625" style="48" bestFit="1" customWidth="1"/>
    <col min="523" max="523" width="21.7109375" style="48" bestFit="1" customWidth="1"/>
    <col min="524" max="768" width="11.42578125" style="48"/>
    <col min="769" max="770" width="4.28515625" style="48" customWidth="1"/>
    <col min="771" max="771" width="5.5703125" style="48" customWidth="1"/>
    <col min="772" max="772" width="5.28515625" style="48" customWidth="1"/>
    <col min="773" max="773" width="44.7109375" style="48" customWidth="1"/>
    <col min="774" max="774" width="15.85546875" style="48" bestFit="1" customWidth="1"/>
    <col min="775" max="775" width="17.28515625" style="48" customWidth="1"/>
    <col min="776" max="776" width="16.7109375" style="48" customWidth="1"/>
    <col min="777" max="777" width="11.42578125" style="48"/>
    <col min="778" max="778" width="16.28515625" style="48" bestFit="1" customWidth="1"/>
    <col min="779" max="779" width="21.7109375" style="48" bestFit="1" customWidth="1"/>
    <col min="780" max="1024" width="11.42578125" style="48"/>
    <col min="1025" max="1026" width="4.28515625" style="48" customWidth="1"/>
    <col min="1027" max="1027" width="5.5703125" style="48" customWidth="1"/>
    <col min="1028" max="1028" width="5.28515625" style="48" customWidth="1"/>
    <col min="1029" max="1029" width="44.7109375" style="48" customWidth="1"/>
    <col min="1030" max="1030" width="15.85546875" style="48" bestFit="1" customWidth="1"/>
    <col min="1031" max="1031" width="17.28515625" style="48" customWidth="1"/>
    <col min="1032" max="1032" width="16.7109375" style="48" customWidth="1"/>
    <col min="1033" max="1033" width="11.42578125" style="48"/>
    <col min="1034" max="1034" width="16.28515625" style="48" bestFit="1" customWidth="1"/>
    <col min="1035" max="1035" width="21.7109375" style="48" bestFit="1" customWidth="1"/>
    <col min="1036" max="1280" width="11.42578125" style="48"/>
    <col min="1281" max="1282" width="4.28515625" style="48" customWidth="1"/>
    <col min="1283" max="1283" width="5.5703125" style="48" customWidth="1"/>
    <col min="1284" max="1284" width="5.28515625" style="48" customWidth="1"/>
    <col min="1285" max="1285" width="44.7109375" style="48" customWidth="1"/>
    <col min="1286" max="1286" width="15.85546875" style="48" bestFit="1" customWidth="1"/>
    <col min="1287" max="1287" width="17.28515625" style="48" customWidth="1"/>
    <col min="1288" max="1288" width="16.7109375" style="48" customWidth="1"/>
    <col min="1289" max="1289" width="11.42578125" style="48"/>
    <col min="1290" max="1290" width="16.28515625" style="48" bestFit="1" customWidth="1"/>
    <col min="1291" max="1291" width="21.7109375" style="48" bestFit="1" customWidth="1"/>
    <col min="1292" max="1536" width="11.42578125" style="48"/>
    <col min="1537" max="1538" width="4.28515625" style="48" customWidth="1"/>
    <col min="1539" max="1539" width="5.5703125" style="48" customWidth="1"/>
    <col min="1540" max="1540" width="5.28515625" style="48" customWidth="1"/>
    <col min="1541" max="1541" width="44.7109375" style="48" customWidth="1"/>
    <col min="1542" max="1542" width="15.85546875" style="48" bestFit="1" customWidth="1"/>
    <col min="1543" max="1543" width="17.28515625" style="48" customWidth="1"/>
    <col min="1544" max="1544" width="16.7109375" style="48" customWidth="1"/>
    <col min="1545" max="1545" width="11.42578125" style="48"/>
    <col min="1546" max="1546" width="16.28515625" style="48" bestFit="1" customWidth="1"/>
    <col min="1547" max="1547" width="21.7109375" style="48" bestFit="1" customWidth="1"/>
    <col min="1548" max="1792" width="11.42578125" style="48"/>
    <col min="1793" max="1794" width="4.28515625" style="48" customWidth="1"/>
    <col min="1795" max="1795" width="5.5703125" style="48" customWidth="1"/>
    <col min="1796" max="1796" width="5.28515625" style="48" customWidth="1"/>
    <col min="1797" max="1797" width="44.7109375" style="48" customWidth="1"/>
    <col min="1798" max="1798" width="15.85546875" style="48" bestFit="1" customWidth="1"/>
    <col min="1799" max="1799" width="17.28515625" style="48" customWidth="1"/>
    <col min="1800" max="1800" width="16.7109375" style="48" customWidth="1"/>
    <col min="1801" max="1801" width="11.42578125" style="48"/>
    <col min="1802" max="1802" width="16.28515625" style="48" bestFit="1" customWidth="1"/>
    <col min="1803" max="1803" width="21.7109375" style="48" bestFit="1" customWidth="1"/>
    <col min="1804" max="2048" width="11.42578125" style="48"/>
    <col min="2049" max="2050" width="4.28515625" style="48" customWidth="1"/>
    <col min="2051" max="2051" width="5.5703125" style="48" customWidth="1"/>
    <col min="2052" max="2052" width="5.28515625" style="48" customWidth="1"/>
    <col min="2053" max="2053" width="44.7109375" style="48" customWidth="1"/>
    <col min="2054" max="2054" width="15.85546875" style="48" bestFit="1" customWidth="1"/>
    <col min="2055" max="2055" width="17.28515625" style="48" customWidth="1"/>
    <col min="2056" max="2056" width="16.7109375" style="48" customWidth="1"/>
    <col min="2057" max="2057" width="11.42578125" style="48"/>
    <col min="2058" max="2058" width="16.28515625" style="48" bestFit="1" customWidth="1"/>
    <col min="2059" max="2059" width="21.7109375" style="48" bestFit="1" customWidth="1"/>
    <col min="2060" max="2304" width="11.42578125" style="48"/>
    <col min="2305" max="2306" width="4.28515625" style="48" customWidth="1"/>
    <col min="2307" max="2307" width="5.5703125" style="48" customWidth="1"/>
    <col min="2308" max="2308" width="5.28515625" style="48" customWidth="1"/>
    <col min="2309" max="2309" width="44.7109375" style="48" customWidth="1"/>
    <col min="2310" max="2310" width="15.85546875" style="48" bestFit="1" customWidth="1"/>
    <col min="2311" max="2311" width="17.28515625" style="48" customWidth="1"/>
    <col min="2312" max="2312" width="16.7109375" style="48" customWidth="1"/>
    <col min="2313" max="2313" width="11.42578125" style="48"/>
    <col min="2314" max="2314" width="16.28515625" style="48" bestFit="1" customWidth="1"/>
    <col min="2315" max="2315" width="21.7109375" style="48" bestFit="1" customWidth="1"/>
    <col min="2316" max="2560" width="11.42578125" style="48"/>
    <col min="2561" max="2562" width="4.28515625" style="48" customWidth="1"/>
    <col min="2563" max="2563" width="5.5703125" style="48" customWidth="1"/>
    <col min="2564" max="2564" width="5.28515625" style="48" customWidth="1"/>
    <col min="2565" max="2565" width="44.7109375" style="48" customWidth="1"/>
    <col min="2566" max="2566" width="15.85546875" style="48" bestFit="1" customWidth="1"/>
    <col min="2567" max="2567" width="17.28515625" style="48" customWidth="1"/>
    <col min="2568" max="2568" width="16.7109375" style="48" customWidth="1"/>
    <col min="2569" max="2569" width="11.42578125" style="48"/>
    <col min="2570" max="2570" width="16.28515625" style="48" bestFit="1" customWidth="1"/>
    <col min="2571" max="2571" width="21.7109375" style="48" bestFit="1" customWidth="1"/>
    <col min="2572" max="2816" width="11.42578125" style="48"/>
    <col min="2817" max="2818" width="4.28515625" style="48" customWidth="1"/>
    <col min="2819" max="2819" width="5.5703125" style="48" customWidth="1"/>
    <col min="2820" max="2820" width="5.28515625" style="48" customWidth="1"/>
    <col min="2821" max="2821" width="44.7109375" style="48" customWidth="1"/>
    <col min="2822" max="2822" width="15.85546875" style="48" bestFit="1" customWidth="1"/>
    <col min="2823" max="2823" width="17.28515625" style="48" customWidth="1"/>
    <col min="2824" max="2824" width="16.7109375" style="48" customWidth="1"/>
    <col min="2825" max="2825" width="11.42578125" style="48"/>
    <col min="2826" max="2826" width="16.28515625" style="48" bestFit="1" customWidth="1"/>
    <col min="2827" max="2827" width="21.7109375" style="48" bestFit="1" customWidth="1"/>
    <col min="2828" max="3072" width="11.42578125" style="48"/>
    <col min="3073" max="3074" width="4.28515625" style="48" customWidth="1"/>
    <col min="3075" max="3075" width="5.5703125" style="48" customWidth="1"/>
    <col min="3076" max="3076" width="5.28515625" style="48" customWidth="1"/>
    <col min="3077" max="3077" width="44.7109375" style="48" customWidth="1"/>
    <col min="3078" max="3078" width="15.85546875" style="48" bestFit="1" customWidth="1"/>
    <col min="3079" max="3079" width="17.28515625" style="48" customWidth="1"/>
    <col min="3080" max="3080" width="16.7109375" style="48" customWidth="1"/>
    <col min="3081" max="3081" width="11.42578125" style="48"/>
    <col min="3082" max="3082" width="16.28515625" style="48" bestFit="1" customWidth="1"/>
    <col min="3083" max="3083" width="21.7109375" style="48" bestFit="1" customWidth="1"/>
    <col min="3084" max="3328" width="11.42578125" style="48"/>
    <col min="3329" max="3330" width="4.28515625" style="48" customWidth="1"/>
    <col min="3331" max="3331" width="5.5703125" style="48" customWidth="1"/>
    <col min="3332" max="3332" width="5.28515625" style="48" customWidth="1"/>
    <col min="3333" max="3333" width="44.7109375" style="48" customWidth="1"/>
    <col min="3334" max="3334" width="15.85546875" style="48" bestFit="1" customWidth="1"/>
    <col min="3335" max="3335" width="17.28515625" style="48" customWidth="1"/>
    <col min="3336" max="3336" width="16.7109375" style="48" customWidth="1"/>
    <col min="3337" max="3337" width="11.42578125" style="48"/>
    <col min="3338" max="3338" width="16.28515625" style="48" bestFit="1" customWidth="1"/>
    <col min="3339" max="3339" width="21.7109375" style="48" bestFit="1" customWidth="1"/>
    <col min="3340" max="3584" width="11.42578125" style="48"/>
    <col min="3585" max="3586" width="4.28515625" style="48" customWidth="1"/>
    <col min="3587" max="3587" width="5.5703125" style="48" customWidth="1"/>
    <col min="3588" max="3588" width="5.28515625" style="48" customWidth="1"/>
    <col min="3589" max="3589" width="44.7109375" style="48" customWidth="1"/>
    <col min="3590" max="3590" width="15.85546875" style="48" bestFit="1" customWidth="1"/>
    <col min="3591" max="3591" width="17.28515625" style="48" customWidth="1"/>
    <col min="3592" max="3592" width="16.7109375" style="48" customWidth="1"/>
    <col min="3593" max="3593" width="11.42578125" style="48"/>
    <col min="3594" max="3594" width="16.28515625" style="48" bestFit="1" customWidth="1"/>
    <col min="3595" max="3595" width="21.7109375" style="48" bestFit="1" customWidth="1"/>
    <col min="3596" max="3840" width="11.42578125" style="48"/>
    <col min="3841" max="3842" width="4.28515625" style="48" customWidth="1"/>
    <col min="3843" max="3843" width="5.5703125" style="48" customWidth="1"/>
    <col min="3844" max="3844" width="5.28515625" style="48" customWidth="1"/>
    <col min="3845" max="3845" width="44.7109375" style="48" customWidth="1"/>
    <col min="3846" max="3846" width="15.85546875" style="48" bestFit="1" customWidth="1"/>
    <col min="3847" max="3847" width="17.28515625" style="48" customWidth="1"/>
    <col min="3848" max="3848" width="16.7109375" style="48" customWidth="1"/>
    <col min="3849" max="3849" width="11.42578125" style="48"/>
    <col min="3850" max="3850" width="16.28515625" style="48" bestFit="1" customWidth="1"/>
    <col min="3851" max="3851" width="21.7109375" style="48" bestFit="1" customWidth="1"/>
    <col min="3852" max="4096" width="11.42578125" style="48"/>
    <col min="4097" max="4098" width="4.28515625" style="48" customWidth="1"/>
    <col min="4099" max="4099" width="5.5703125" style="48" customWidth="1"/>
    <col min="4100" max="4100" width="5.28515625" style="48" customWidth="1"/>
    <col min="4101" max="4101" width="44.7109375" style="48" customWidth="1"/>
    <col min="4102" max="4102" width="15.85546875" style="48" bestFit="1" customWidth="1"/>
    <col min="4103" max="4103" width="17.28515625" style="48" customWidth="1"/>
    <col min="4104" max="4104" width="16.7109375" style="48" customWidth="1"/>
    <col min="4105" max="4105" width="11.42578125" style="48"/>
    <col min="4106" max="4106" width="16.28515625" style="48" bestFit="1" customWidth="1"/>
    <col min="4107" max="4107" width="21.7109375" style="48" bestFit="1" customWidth="1"/>
    <col min="4108" max="4352" width="11.42578125" style="48"/>
    <col min="4353" max="4354" width="4.28515625" style="48" customWidth="1"/>
    <col min="4355" max="4355" width="5.5703125" style="48" customWidth="1"/>
    <col min="4356" max="4356" width="5.28515625" style="48" customWidth="1"/>
    <col min="4357" max="4357" width="44.7109375" style="48" customWidth="1"/>
    <col min="4358" max="4358" width="15.85546875" style="48" bestFit="1" customWidth="1"/>
    <col min="4359" max="4359" width="17.28515625" style="48" customWidth="1"/>
    <col min="4360" max="4360" width="16.7109375" style="48" customWidth="1"/>
    <col min="4361" max="4361" width="11.42578125" style="48"/>
    <col min="4362" max="4362" width="16.28515625" style="48" bestFit="1" customWidth="1"/>
    <col min="4363" max="4363" width="21.7109375" style="48" bestFit="1" customWidth="1"/>
    <col min="4364" max="4608" width="11.42578125" style="48"/>
    <col min="4609" max="4610" width="4.28515625" style="48" customWidth="1"/>
    <col min="4611" max="4611" width="5.5703125" style="48" customWidth="1"/>
    <col min="4612" max="4612" width="5.28515625" style="48" customWidth="1"/>
    <col min="4613" max="4613" width="44.7109375" style="48" customWidth="1"/>
    <col min="4614" max="4614" width="15.85546875" style="48" bestFit="1" customWidth="1"/>
    <col min="4615" max="4615" width="17.28515625" style="48" customWidth="1"/>
    <col min="4616" max="4616" width="16.7109375" style="48" customWidth="1"/>
    <col min="4617" max="4617" width="11.42578125" style="48"/>
    <col min="4618" max="4618" width="16.28515625" style="48" bestFit="1" customWidth="1"/>
    <col min="4619" max="4619" width="21.7109375" style="48" bestFit="1" customWidth="1"/>
    <col min="4620" max="4864" width="11.42578125" style="48"/>
    <col min="4865" max="4866" width="4.28515625" style="48" customWidth="1"/>
    <col min="4867" max="4867" width="5.5703125" style="48" customWidth="1"/>
    <col min="4868" max="4868" width="5.28515625" style="48" customWidth="1"/>
    <col min="4869" max="4869" width="44.7109375" style="48" customWidth="1"/>
    <col min="4870" max="4870" width="15.85546875" style="48" bestFit="1" customWidth="1"/>
    <col min="4871" max="4871" width="17.28515625" style="48" customWidth="1"/>
    <col min="4872" max="4872" width="16.7109375" style="48" customWidth="1"/>
    <col min="4873" max="4873" width="11.42578125" style="48"/>
    <col min="4874" max="4874" width="16.28515625" style="48" bestFit="1" customWidth="1"/>
    <col min="4875" max="4875" width="21.7109375" style="48" bestFit="1" customWidth="1"/>
    <col min="4876" max="5120" width="11.42578125" style="48"/>
    <col min="5121" max="5122" width="4.28515625" style="48" customWidth="1"/>
    <col min="5123" max="5123" width="5.5703125" style="48" customWidth="1"/>
    <col min="5124" max="5124" width="5.28515625" style="48" customWidth="1"/>
    <col min="5125" max="5125" width="44.7109375" style="48" customWidth="1"/>
    <col min="5126" max="5126" width="15.85546875" style="48" bestFit="1" customWidth="1"/>
    <col min="5127" max="5127" width="17.28515625" style="48" customWidth="1"/>
    <col min="5128" max="5128" width="16.7109375" style="48" customWidth="1"/>
    <col min="5129" max="5129" width="11.42578125" style="48"/>
    <col min="5130" max="5130" width="16.28515625" style="48" bestFit="1" customWidth="1"/>
    <col min="5131" max="5131" width="21.7109375" style="48" bestFit="1" customWidth="1"/>
    <col min="5132" max="5376" width="11.42578125" style="48"/>
    <col min="5377" max="5378" width="4.28515625" style="48" customWidth="1"/>
    <col min="5379" max="5379" width="5.5703125" style="48" customWidth="1"/>
    <col min="5380" max="5380" width="5.28515625" style="48" customWidth="1"/>
    <col min="5381" max="5381" width="44.7109375" style="48" customWidth="1"/>
    <col min="5382" max="5382" width="15.85546875" style="48" bestFit="1" customWidth="1"/>
    <col min="5383" max="5383" width="17.28515625" style="48" customWidth="1"/>
    <col min="5384" max="5384" width="16.7109375" style="48" customWidth="1"/>
    <col min="5385" max="5385" width="11.42578125" style="48"/>
    <col min="5386" max="5386" width="16.28515625" style="48" bestFit="1" customWidth="1"/>
    <col min="5387" max="5387" width="21.7109375" style="48" bestFit="1" customWidth="1"/>
    <col min="5388" max="5632" width="11.42578125" style="48"/>
    <col min="5633" max="5634" width="4.28515625" style="48" customWidth="1"/>
    <col min="5635" max="5635" width="5.5703125" style="48" customWidth="1"/>
    <col min="5636" max="5636" width="5.28515625" style="48" customWidth="1"/>
    <col min="5637" max="5637" width="44.7109375" style="48" customWidth="1"/>
    <col min="5638" max="5638" width="15.85546875" style="48" bestFit="1" customWidth="1"/>
    <col min="5639" max="5639" width="17.28515625" style="48" customWidth="1"/>
    <col min="5640" max="5640" width="16.7109375" style="48" customWidth="1"/>
    <col min="5641" max="5641" width="11.42578125" style="48"/>
    <col min="5642" max="5642" width="16.28515625" style="48" bestFit="1" customWidth="1"/>
    <col min="5643" max="5643" width="21.7109375" style="48" bestFit="1" customWidth="1"/>
    <col min="5644" max="5888" width="11.42578125" style="48"/>
    <col min="5889" max="5890" width="4.28515625" style="48" customWidth="1"/>
    <col min="5891" max="5891" width="5.5703125" style="48" customWidth="1"/>
    <col min="5892" max="5892" width="5.28515625" style="48" customWidth="1"/>
    <col min="5893" max="5893" width="44.7109375" style="48" customWidth="1"/>
    <col min="5894" max="5894" width="15.85546875" style="48" bestFit="1" customWidth="1"/>
    <col min="5895" max="5895" width="17.28515625" style="48" customWidth="1"/>
    <col min="5896" max="5896" width="16.7109375" style="48" customWidth="1"/>
    <col min="5897" max="5897" width="11.42578125" style="48"/>
    <col min="5898" max="5898" width="16.28515625" style="48" bestFit="1" customWidth="1"/>
    <col min="5899" max="5899" width="21.7109375" style="48" bestFit="1" customWidth="1"/>
    <col min="5900" max="6144" width="11.42578125" style="48"/>
    <col min="6145" max="6146" width="4.28515625" style="48" customWidth="1"/>
    <col min="6147" max="6147" width="5.5703125" style="48" customWidth="1"/>
    <col min="6148" max="6148" width="5.28515625" style="48" customWidth="1"/>
    <col min="6149" max="6149" width="44.7109375" style="48" customWidth="1"/>
    <col min="6150" max="6150" width="15.85546875" style="48" bestFit="1" customWidth="1"/>
    <col min="6151" max="6151" width="17.28515625" style="48" customWidth="1"/>
    <col min="6152" max="6152" width="16.7109375" style="48" customWidth="1"/>
    <col min="6153" max="6153" width="11.42578125" style="48"/>
    <col min="6154" max="6154" width="16.28515625" style="48" bestFit="1" customWidth="1"/>
    <col min="6155" max="6155" width="21.7109375" style="48" bestFit="1" customWidth="1"/>
    <col min="6156" max="6400" width="11.42578125" style="48"/>
    <col min="6401" max="6402" width="4.28515625" style="48" customWidth="1"/>
    <col min="6403" max="6403" width="5.5703125" style="48" customWidth="1"/>
    <col min="6404" max="6404" width="5.28515625" style="48" customWidth="1"/>
    <col min="6405" max="6405" width="44.7109375" style="48" customWidth="1"/>
    <col min="6406" max="6406" width="15.85546875" style="48" bestFit="1" customWidth="1"/>
    <col min="6407" max="6407" width="17.28515625" style="48" customWidth="1"/>
    <col min="6408" max="6408" width="16.7109375" style="48" customWidth="1"/>
    <col min="6409" max="6409" width="11.42578125" style="48"/>
    <col min="6410" max="6410" width="16.28515625" style="48" bestFit="1" customWidth="1"/>
    <col min="6411" max="6411" width="21.7109375" style="48" bestFit="1" customWidth="1"/>
    <col min="6412" max="6656" width="11.42578125" style="48"/>
    <col min="6657" max="6658" width="4.28515625" style="48" customWidth="1"/>
    <col min="6659" max="6659" width="5.5703125" style="48" customWidth="1"/>
    <col min="6660" max="6660" width="5.28515625" style="48" customWidth="1"/>
    <col min="6661" max="6661" width="44.7109375" style="48" customWidth="1"/>
    <col min="6662" max="6662" width="15.85546875" style="48" bestFit="1" customWidth="1"/>
    <col min="6663" max="6663" width="17.28515625" style="48" customWidth="1"/>
    <col min="6664" max="6664" width="16.7109375" style="48" customWidth="1"/>
    <col min="6665" max="6665" width="11.42578125" style="48"/>
    <col min="6666" max="6666" width="16.28515625" style="48" bestFit="1" customWidth="1"/>
    <col min="6667" max="6667" width="21.7109375" style="48" bestFit="1" customWidth="1"/>
    <col min="6668" max="6912" width="11.42578125" style="48"/>
    <col min="6913" max="6914" width="4.28515625" style="48" customWidth="1"/>
    <col min="6915" max="6915" width="5.5703125" style="48" customWidth="1"/>
    <col min="6916" max="6916" width="5.28515625" style="48" customWidth="1"/>
    <col min="6917" max="6917" width="44.7109375" style="48" customWidth="1"/>
    <col min="6918" max="6918" width="15.85546875" style="48" bestFit="1" customWidth="1"/>
    <col min="6919" max="6919" width="17.28515625" style="48" customWidth="1"/>
    <col min="6920" max="6920" width="16.7109375" style="48" customWidth="1"/>
    <col min="6921" max="6921" width="11.42578125" style="48"/>
    <col min="6922" max="6922" width="16.28515625" style="48" bestFit="1" customWidth="1"/>
    <col min="6923" max="6923" width="21.7109375" style="48" bestFit="1" customWidth="1"/>
    <col min="6924" max="7168" width="11.42578125" style="48"/>
    <col min="7169" max="7170" width="4.28515625" style="48" customWidth="1"/>
    <col min="7171" max="7171" width="5.5703125" style="48" customWidth="1"/>
    <col min="7172" max="7172" width="5.28515625" style="48" customWidth="1"/>
    <col min="7173" max="7173" width="44.7109375" style="48" customWidth="1"/>
    <col min="7174" max="7174" width="15.85546875" style="48" bestFit="1" customWidth="1"/>
    <col min="7175" max="7175" width="17.28515625" style="48" customWidth="1"/>
    <col min="7176" max="7176" width="16.7109375" style="48" customWidth="1"/>
    <col min="7177" max="7177" width="11.42578125" style="48"/>
    <col min="7178" max="7178" width="16.28515625" style="48" bestFit="1" customWidth="1"/>
    <col min="7179" max="7179" width="21.7109375" style="48" bestFit="1" customWidth="1"/>
    <col min="7180" max="7424" width="11.42578125" style="48"/>
    <col min="7425" max="7426" width="4.28515625" style="48" customWidth="1"/>
    <col min="7427" max="7427" width="5.5703125" style="48" customWidth="1"/>
    <col min="7428" max="7428" width="5.28515625" style="48" customWidth="1"/>
    <col min="7429" max="7429" width="44.7109375" style="48" customWidth="1"/>
    <col min="7430" max="7430" width="15.85546875" style="48" bestFit="1" customWidth="1"/>
    <col min="7431" max="7431" width="17.28515625" style="48" customWidth="1"/>
    <col min="7432" max="7432" width="16.7109375" style="48" customWidth="1"/>
    <col min="7433" max="7433" width="11.42578125" style="48"/>
    <col min="7434" max="7434" width="16.28515625" style="48" bestFit="1" customWidth="1"/>
    <col min="7435" max="7435" width="21.7109375" style="48" bestFit="1" customWidth="1"/>
    <col min="7436" max="7680" width="11.42578125" style="48"/>
    <col min="7681" max="7682" width="4.28515625" style="48" customWidth="1"/>
    <col min="7683" max="7683" width="5.5703125" style="48" customWidth="1"/>
    <col min="7684" max="7684" width="5.28515625" style="48" customWidth="1"/>
    <col min="7685" max="7685" width="44.7109375" style="48" customWidth="1"/>
    <col min="7686" max="7686" width="15.85546875" style="48" bestFit="1" customWidth="1"/>
    <col min="7687" max="7687" width="17.28515625" style="48" customWidth="1"/>
    <col min="7688" max="7688" width="16.7109375" style="48" customWidth="1"/>
    <col min="7689" max="7689" width="11.42578125" style="48"/>
    <col min="7690" max="7690" width="16.28515625" style="48" bestFit="1" customWidth="1"/>
    <col min="7691" max="7691" width="21.7109375" style="48" bestFit="1" customWidth="1"/>
    <col min="7692" max="7936" width="11.42578125" style="48"/>
    <col min="7937" max="7938" width="4.28515625" style="48" customWidth="1"/>
    <col min="7939" max="7939" width="5.5703125" style="48" customWidth="1"/>
    <col min="7940" max="7940" width="5.28515625" style="48" customWidth="1"/>
    <col min="7941" max="7941" width="44.7109375" style="48" customWidth="1"/>
    <col min="7942" max="7942" width="15.85546875" style="48" bestFit="1" customWidth="1"/>
    <col min="7943" max="7943" width="17.28515625" style="48" customWidth="1"/>
    <col min="7944" max="7944" width="16.7109375" style="48" customWidth="1"/>
    <col min="7945" max="7945" width="11.42578125" style="48"/>
    <col min="7946" max="7946" width="16.28515625" style="48" bestFit="1" customWidth="1"/>
    <col min="7947" max="7947" width="21.7109375" style="48" bestFit="1" customWidth="1"/>
    <col min="7948" max="8192" width="11.42578125" style="48"/>
    <col min="8193" max="8194" width="4.28515625" style="48" customWidth="1"/>
    <col min="8195" max="8195" width="5.5703125" style="48" customWidth="1"/>
    <col min="8196" max="8196" width="5.28515625" style="48" customWidth="1"/>
    <col min="8197" max="8197" width="44.7109375" style="48" customWidth="1"/>
    <col min="8198" max="8198" width="15.85546875" style="48" bestFit="1" customWidth="1"/>
    <col min="8199" max="8199" width="17.28515625" style="48" customWidth="1"/>
    <col min="8200" max="8200" width="16.7109375" style="48" customWidth="1"/>
    <col min="8201" max="8201" width="11.42578125" style="48"/>
    <col min="8202" max="8202" width="16.28515625" style="48" bestFit="1" customWidth="1"/>
    <col min="8203" max="8203" width="21.7109375" style="48" bestFit="1" customWidth="1"/>
    <col min="8204" max="8448" width="11.42578125" style="48"/>
    <col min="8449" max="8450" width="4.28515625" style="48" customWidth="1"/>
    <col min="8451" max="8451" width="5.5703125" style="48" customWidth="1"/>
    <col min="8452" max="8452" width="5.28515625" style="48" customWidth="1"/>
    <col min="8453" max="8453" width="44.7109375" style="48" customWidth="1"/>
    <col min="8454" max="8454" width="15.85546875" style="48" bestFit="1" customWidth="1"/>
    <col min="8455" max="8455" width="17.28515625" style="48" customWidth="1"/>
    <col min="8456" max="8456" width="16.7109375" style="48" customWidth="1"/>
    <col min="8457" max="8457" width="11.42578125" style="48"/>
    <col min="8458" max="8458" width="16.28515625" style="48" bestFit="1" customWidth="1"/>
    <col min="8459" max="8459" width="21.7109375" style="48" bestFit="1" customWidth="1"/>
    <col min="8460" max="8704" width="11.42578125" style="48"/>
    <col min="8705" max="8706" width="4.28515625" style="48" customWidth="1"/>
    <col min="8707" max="8707" width="5.5703125" style="48" customWidth="1"/>
    <col min="8708" max="8708" width="5.28515625" style="48" customWidth="1"/>
    <col min="8709" max="8709" width="44.7109375" style="48" customWidth="1"/>
    <col min="8710" max="8710" width="15.85546875" style="48" bestFit="1" customWidth="1"/>
    <col min="8711" max="8711" width="17.28515625" style="48" customWidth="1"/>
    <col min="8712" max="8712" width="16.7109375" style="48" customWidth="1"/>
    <col min="8713" max="8713" width="11.42578125" style="48"/>
    <col min="8714" max="8714" width="16.28515625" style="48" bestFit="1" customWidth="1"/>
    <col min="8715" max="8715" width="21.7109375" style="48" bestFit="1" customWidth="1"/>
    <col min="8716" max="8960" width="11.42578125" style="48"/>
    <col min="8961" max="8962" width="4.28515625" style="48" customWidth="1"/>
    <col min="8963" max="8963" width="5.5703125" style="48" customWidth="1"/>
    <col min="8964" max="8964" width="5.28515625" style="48" customWidth="1"/>
    <col min="8965" max="8965" width="44.7109375" style="48" customWidth="1"/>
    <col min="8966" max="8966" width="15.85546875" style="48" bestFit="1" customWidth="1"/>
    <col min="8967" max="8967" width="17.28515625" style="48" customWidth="1"/>
    <col min="8968" max="8968" width="16.7109375" style="48" customWidth="1"/>
    <col min="8969" max="8969" width="11.42578125" style="48"/>
    <col min="8970" max="8970" width="16.28515625" style="48" bestFit="1" customWidth="1"/>
    <col min="8971" max="8971" width="21.7109375" style="48" bestFit="1" customWidth="1"/>
    <col min="8972" max="9216" width="11.42578125" style="48"/>
    <col min="9217" max="9218" width="4.28515625" style="48" customWidth="1"/>
    <col min="9219" max="9219" width="5.5703125" style="48" customWidth="1"/>
    <col min="9220" max="9220" width="5.28515625" style="48" customWidth="1"/>
    <col min="9221" max="9221" width="44.7109375" style="48" customWidth="1"/>
    <col min="9222" max="9222" width="15.85546875" style="48" bestFit="1" customWidth="1"/>
    <col min="9223" max="9223" width="17.28515625" style="48" customWidth="1"/>
    <col min="9224" max="9224" width="16.7109375" style="48" customWidth="1"/>
    <col min="9225" max="9225" width="11.42578125" style="48"/>
    <col min="9226" max="9226" width="16.28515625" style="48" bestFit="1" customWidth="1"/>
    <col min="9227" max="9227" width="21.7109375" style="48" bestFit="1" customWidth="1"/>
    <col min="9228" max="9472" width="11.42578125" style="48"/>
    <col min="9473" max="9474" width="4.28515625" style="48" customWidth="1"/>
    <col min="9475" max="9475" width="5.5703125" style="48" customWidth="1"/>
    <col min="9476" max="9476" width="5.28515625" style="48" customWidth="1"/>
    <col min="9477" max="9477" width="44.7109375" style="48" customWidth="1"/>
    <col min="9478" max="9478" width="15.85546875" style="48" bestFit="1" customWidth="1"/>
    <col min="9479" max="9479" width="17.28515625" style="48" customWidth="1"/>
    <col min="9480" max="9480" width="16.7109375" style="48" customWidth="1"/>
    <col min="9481" max="9481" width="11.42578125" style="48"/>
    <col min="9482" max="9482" width="16.28515625" style="48" bestFit="1" customWidth="1"/>
    <col min="9483" max="9483" width="21.7109375" style="48" bestFit="1" customWidth="1"/>
    <col min="9484" max="9728" width="11.42578125" style="48"/>
    <col min="9729" max="9730" width="4.28515625" style="48" customWidth="1"/>
    <col min="9731" max="9731" width="5.5703125" style="48" customWidth="1"/>
    <col min="9732" max="9732" width="5.28515625" style="48" customWidth="1"/>
    <col min="9733" max="9733" width="44.7109375" style="48" customWidth="1"/>
    <col min="9734" max="9734" width="15.85546875" style="48" bestFit="1" customWidth="1"/>
    <col min="9735" max="9735" width="17.28515625" style="48" customWidth="1"/>
    <col min="9736" max="9736" width="16.7109375" style="48" customWidth="1"/>
    <col min="9737" max="9737" width="11.42578125" style="48"/>
    <col min="9738" max="9738" width="16.28515625" style="48" bestFit="1" customWidth="1"/>
    <col min="9739" max="9739" width="21.7109375" style="48" bestFit="1" customWidth="1"/>
    <col min="9740" max="9984" width="11.42578125" style="48"/>
    <col min="9985" max="9986" width="4.28515625" style="48" customWidth="1"/>
    <col min="9987" max="9987" width="5.5703125" style="48" customWidth="1"/>
    <col min="9988" max="9988" width="5.28515625" style="48" customWidth="1"/>
    <col min="9989" max="9989" width="44.7109375" style="48" customWidth="1"/>
    <col min="9990" max="9990" width="15.85546875" style="48" bestFit="1" customWidth="1"/>
    <col min="9991" max="9991" width="17.28515625" style="48" customWidth="1"/>
    <col min="9992" max="9992" width="16.7109375" style="48" customWidth="1"/>
    <col min="9993" max="9993" width="11.42578125" style="48"/>
    <col min="9994" max="9994" width="16.28515625" style="48" bestFit="1" customWidth="1"/>
    <col min="9995" max="9995" width="21.7109375" style="48" bestFit="1" customWidth="1"/>
    <col min="9996" max="10240" width="11.42578125" style="48"/>
    <col min="10241" max="10242" width="4.28515625" style="48" customWidth="1"/>
    <col min="10243" max="10243" width="5.5703125" style="48" customWidth="1"/>
    <col min="10244" max="10244" width="5.28515625" style="48" customWidth="1"/>
    <col min="10245" max="10245" width="44.7109375" style="48" customWidth="1"/>
    <col min="10246" max="10246" width="15.85546875" style="48" bestFit="1" customWidth="1"/>
    <col min="10247" max="10247" width="17.28515625" style="48" customWidth="1"/>
    <col min="10248" max="10248" width="16.7109375" style="48" customWidth="1"/>
    <col min="10249" max="10249" width="11.42578125" style="48"/>
    <col min="10250" max="10250" width="16.28515625" style="48" bestFit="1" customWidth="1"/>
    <col min="10251" max="10251" width="21.7109375" style="48" bestFit="1" customWidth="1"/>
    <col min="10252" max="10496" width="11.42578125" style="48"/>
    <col min="10497" max="10498" width="4.28515625" style="48" customWidth="1"/>
    <col min="10499" max="10499" width="5.5703125" style="48" customWidth="1"/>
    <col min="10500" max="10500" width="5.28515625" style="48" customWidth="1"/>
    <col min="10501" max="10501" width="44.7109375" style="48" customWidth="1"/>
    <col min="10502" max="10502" width="15.85546875" style="48" bestFit="1" customWidth="1"/>
    <col min="10503" max="10503" width="17.28515625" style="48" customWidth="1"/>
    <col min="10504" max="10504" width="16.7109375" style="48" customWidth="1"/>
    <col min="10505" max="10505" width="11.42578125" style="48"/>
    <col min="10506" max="10506" width="16.28515625" style="48" bestFit="1" customWidth="1"/>
    <col min="10507" max="10507" width="21.7109375" style="48" bestFit="1" customWidth="1"/>
    <col min="10508" max="10752" width="11.42578125" style="48"/>
    <col min="10753" max="10754" width="4.28515625" style="48" customWidth="1"/>
    <col min="10755" max="10755" width="5.5703125" style="48" customWidth="1"/>
    <col min="10756" max="10756" width="5.28515625" style="48" customWidth="1"/>
    <col min="10757" max="10757" width="44.7109375" style="48" customWidth="1"/>
    <col min="10758" max="10758" width="15.85546875" style="48" bestFit="1" customWidth="1"/>
    <col min="10759" max="10759" width="17.28515625" style="48" customWidth="1"/>
    <col min="10760" max="10760" width="16.7109375" style="48" customWidth="1"/>
    <col min="10761" max="10761" width="11.42578125" style="48"/>
    <col min="10762" max="10762" width="16.28515625" style="48" bestFit="1" customWidth="1"/>
    <col min="10763" max="10763" width="21.7109375" style="48" bestFit="1" customWidth="1"/>
    <col min="10764" max="11008" width="11.42578125" style="48"/>
    <col min="11009" max="11010" width="4.28515625" style="48" customWidth="1"/>
    <col min="11011" max="11011" width="5.5703125" style="48" customWidth="1"/>
    <col min="11012" max="11012" width="5.28515625" style="48" customWidth="1"/>
    <col min="11013" max="11013" width="44.7109375" style="48" customWidth="1"/>
    <col min="11014" max="11014" width="15.85546875" style="48" bestFit="1" customWidth="1"/>
    <col min="11015" max="11015" width="17.28515625" style="48" customWidth="1"/>
    <col min="11016" max="11016" width="16.7109375" style="48" customWidth="1"/>
    <col min="11017" max="11017" width="11.42578125" style="48"/>
    <col min="11018" max="11018" width="16.28515625" style="48" bestFit="1" customWidth="1"/>
    <col min="11019" max="11019" width="21.7109375" style="48" bestFit="1" customWidth="1"/>
    <col min="11020" max="11264" width="11.42578125" style="48"/>
    <col min="11265" max="11266" width="4.28515625" style="48" customWidth="1"/>
    <col min="11267" max="11267" width="5.5703125" style="48" customWidth="1"/>
    <col min="11268" max="11268" width="5.28515625" style="48" customWidth="1"/>
    <col min="11269" max="11269" width="44.7109375" style="48" customWidth="1"/>
    <col min="11270" max="11270" width="15.85546875" style="48" bestFit="1" customWidth="1"/>
    <col min="11271" max="11271" width="17.28515625" style="48" customWidth="1"/>
    <col min="11272" max="11272" width="16.7109375" style="48" customWidth="1"/>
    <col min="11273" max="11273" width="11.42578125" style="48"/>
    <col min="11274" max="11274" width="16.28515625" style="48" bestFit="1" customWidth="1"/>
    <col min="11275" max="11275" width="21.7109375" style="48" bestFit="1" customWidth="1"/>
    <col min="11276" max="11520" width="11.42578125" style="48"/>
    <col min="11521" max="11522" width="4.28515625" style="48" customWidth="1"/>
    <col min="11523" max="11523" width="5.5703125" style="48" customWidth="1"/>
    <col min="11524" max="11524" width="5.28515625" style="48" customWidth="1"/>
    <col min="11525" max="11525" width="44.7109375" style="48" customWidth="1"/>
    <col min="11526" max="11526" width="15.85546875" style="48" bestFit="1" customWidth="1"/>
    <col min="11527" max="11527" width="17.28515625" style="48" customWidth="1"/>
    <col min="11528" max="11528" width="16.7109375" style="48" customWidth="1"/>
    <col min="11529" max="11529" width="11.42578125" style="48"/>
    <col min="11530" max="11530" width="16.28515625" style="48" bestFit="1" customWidth="1"/>
    <col min="11531" max="11531" width="21.7109375" style="48" bestFit="1" customWidth="1"/>
    <col min="11532" max="11776" width="11.42578125" style="48"/>
    <col min="11777" max="11778" width="4.28515625" style="48" customWidth="1"/>
    <col min="11779" max="11779" width="5.5703125" style="48" customWidth="1"/>
    <col min="11780" max="11780" width="5.28515625" style="48" customWidth="1"/>
    <col min="11781" max="11781" width="44.7109375" style="48" customWidth="1"/>
    <col min="11782" max="11782" width="15.85546875" style="48" bestFit="1" customWidth="1"/>
    <col min="11783" max="11783" width="17.28515625" style="48" customWidth="1"/>
    <col min="11784" max="11784" width="16.7109375" style="48" customWidth="1"/>
    <col min="11785" max="11785" width="11.42578125" style="48"/>
    <col min="11786" max="11786" width="16.28515625" style="48" bestFit="1" customWidth="1"/>
    <col min="11787" max="11787" width="21.7109375" style="48" bestFit="1" customWidth="1"/>
    <col min="11788" max="12032" width="11.42578125" style="48"/>
    <col min="12033" max="12034" width="4.28515625" style="48" customWidth="1"/>
    <col min="12035" max="12035" width="5.5703125" style="48" customWidth="1"/>
    <col min="12036" max="12036" width="5.28515625" style="48" customWidth="1"/>
    <col min="12037" max="12037" width="44.7109375" style="48" customWidth="1"/>
    <col min="12038" max="12038" width="15.85546875" style="48" bestFit="1" customWidth="1"/>
    <col min="12039" max="12039" width="17.28515625" style="48" customWidth="1"/>
    <col min="12040" max="12040" width="16.7109375" style="48" customWidth="1"/>
    <col min="12041" max="12041" width="11.42578125" style="48"/>
    <col min="12042" max="12042" width="16.28515625" style="48" bestFit="1" customWidth="1"/>
    <col min="12043" max="12043" width="21.7109375" style="48" bestFit="1" customWidth="1"/>
    <col min="12044" max="12288" width="11.42578125" style="48"/>
    <col min="12289" max="12290" width="4.28515625" style="48" customWidth="1"/>
    <col min="12291" max="12291" width="5.5703125" style="48" customWidth="1"/>
    <col min="12292" max="12292" width="5.28515625" style="48" customWidth="1"/>
    <col min="12293" max="12293" width="44.7109375" style="48" customWidth="1"/>
    <col min="12294" max="12294" width="15.85546875" style="48" bestFit="1" customWidth="1"/>
    <col min="12295" max="12295" width="17.28515625" style="48" customWidth="1"/>
    <col min="12296" max="12296" width="16.7109375" style="48" customWidth="1"/>
    <col min="12297" max="12297" width="11.42578125" style="48"/>
    <col min="12298" max="12298" width="16.28515625" style="48" bestFit="1" customWidth="1"/>
    <col min="12299" max="12299" width="21.7109375" style="48" bestFit="1" customWidth="1"/>
    <col min="12300" max="12544" width="11.42578125" style="48"/>
    <col min="12545" max="12546" width="4.28515625" style="48" customWidth="1"/>
    <col min="12547" max="12547" width="5.5703125" style="48" customWidth="1"/>
    <col min="12548" max="12548" width="5.28515625" style="48" customWidth="1"/>
    <col min="12549" max="12549" width="44.7109375" style="48" customWidth="1"/>
    <col min="12550" max="12550" width="15.85546875" style="48" bestFit="1" customWidth="1"/>
    <col min="12551" max="12551" width="17.28515625" style="48" customWidth="1"/>
    <col min="12552" max="12552" width="16.7109375" style="48" customWidth="1"/>
    <col min="12553" max="12553" width="11.42578125" style="48"/>
    <col min="12554" max="12554" width="16.28515625" style="48" bestFit="1" customWidth="1"/>
    <col min="12555" max="12555" width="21.7109375" style="48" bestFit="1" customWidth="1"/>
    <col min="12556" max="12800" width="11.42578125" style="48"/>
    <col min="12801" max="12802" width="4.28515625" style="48" customWidth="1"/>
    <col min="12803" max="12803" width="5.5703125" style="48" customWidth="1"/>
    <col min="12804" max="12804" width="5.28515625" style="48" customWidth="1"/>
    <col min="12805" max="12805" width="44.7109375" style="48" customWidth="1"/>
    <col min="12806" max="12806" width="15.85546875" style="48" bestFit="1" customWidth="1"/>
    <col min="12807" max="12807" width="17.28515625" style="48" customWidth="1"/>
    <col min="12808" max="12808" width="16.7109375" style="48" customWidth="1"/>
    <col min="12809" max="12809" width="11.42578125" style="48"/>
    <col min="12810" max="12810" width="16.28515625" style="48" bestFit="1" customWidth="1"/>
    <col min="12811" max="12811" width="21.7109375" style="48" bestFit="1" customWidth="1"/>
    <col min="12812" max="13056" width="11.42578125" style="48"/>
    <col min="13057" max="13058" width="4.28515625" style="48" customWidth="1"/>
    <col min="13059" max="13059" width="5.5703125" style="48" customWidth="1"/>
    <col min="13060" max="13060" width="5.28515625" style="48" customWidth="1"/>
    <col min="13061" max="13061" width="44.7109375" style="48" customWidth="1"/>
    <col min="13062" max="13062" width="15.85546875" style="48" bestFit="1" customWidth="1"/>
    <col min="13063" max="13063" width="17.28515625" style="48" customWidth="1"/>
    <col min="13064" max="13064" width="16.7109375" style="48" customWidth="1"/>
    <col min="13065" max="13065" width="11.42578125" style="48"/>
    <col min="13066" max="13066" width="16.28515625" style="48" bestFit="1" customWidth="1"/>
    <col min="13067" max="13067" width="21.7109375" style="48" bestFit="1" customWidth="1"/>
    <col min="13068" max="13312" width="11.42578125" style="48"/>
    <col min="13313" max="13314" width="4.28515625" style="48" customWidth="1"/>
    <col min="13315" max="13315" width="5.5703125" style="48" customWidth="1"/>
    <col min="13316" max="13316" width="5.28515625" style="48" customWidth="1"/>
    <col min="13317" max="13317" width="44.7109375" style="48" customWidth="1"/>
    <col min="13318" max="13318" width="15.85546875" style="48" bestFit="1" customWidth="1"/>
    <col min="13319" max="13319" width="17.28515625" style="48" customWidth="1"/>
    <col min="13320" max="13320" width="16.7109375" style="48" customWidth="1"/>
    <col min="13321" max="13321" width="11.42578125" style="48"/>
    <col min="13322" max="13322" width="16.28515625" style="48" bestFit="1" customWidth="1"/>
    <col min="13323" max="13323" width="21.7109375" style="48" bestFit="1" customWidth="1"/>
    <col min="13324" max="13568" width="11.42578125" style="48"/>
    <col min="13569" max="13570" width="4.28515625" style="48" customWidth="1"/>
    <col min="13571" max="13571" width="5.5703125" style="48" customWidth="1"/>
    <col min="13572" max="13572" width="5.28515625" style="48" customWidth="1"/>
    <col min="13573" max="13573" width="44.7109375" style="48" customWidth="1"/>
    <col min="13574" max="13574" width="15.85546875" style="48" bestFit="1" customWidth="1"/>
    <col min="13575" max="13575" width="17.28515625" style="48" customWidth="1"/>
    <col min="13576" max="13576" width="16.7109375" style="48" customWidth="1"/>
    <col min="13577" max="13577" width="11.42578125" style="48"/>
    <col min="13578" max="13578" width="16.28515625" style="48" bestFit="1" customWidth="1"/>
    <col min="13579" max="13579" width="21.7109375" style="48" bestFit="1" customWidth="1"/>
    <col min="13580" max="13824" width="11.42578125" style="48"/>
    <col min="13825" max="13826" width="4.28515625" style="48" customWidth="1"/>
    <col min="13827" max="13827" width="5.5703125" style="48" customWidth="1"/>
    <col min="13828" max="13828" width="5.28515625" style="48" customWidth="1"/>
    <col min="13829" max="13829" width="44.7109375" style="48" customWidth="1"/>
    <col min="13830" max="13830" width="15.85546875" style="48" bestFit="1" customWidth="1"/>
    <col min="13831" max="13831" width="17.28515625" style="48" customWidth="1"/>
    <col min="13832" max="13832" width="16.7109375" style="48" customWidth="1"/>
    <col min="13833" max="13833" width="11.42578125" style="48"/>
    <col min="13834" max="13834" width="16.28515625" style="48" bestFit="1" customWidth="1"/>
    <col min="13835" max="13835" width="21.7109375" style="48" bestFit="1" customWidth="1"/>
    <col min="13836" max="14080" width="11.42578125" style="48"/>
    <col min="14081" max="14082" width="4.28515625" style="48" customWidth="1"/>
    <col min="14083" max="14083" width="5.5703125" style="48" customWidth="1"/>
    <col min="14084" max="14084" width="5.28515625" style="48" customWidth="1"/>
    <col min="14085" max="14085" width="44.7109375" style="48" customWidth="1"/>
    <col min="14086" max="14086" width="15.85546875" style="48" bestFit="1" customWidth="1"/>
    <col min="14087" max="14087" width="17.28515625" style="48" customWidth="1"/>
    <col min="14088" max="14088" width="16.7109375" style="48" customWidth="1"/>
    <col min="14089" max="14089" width="11.42578125" style="48"/>
    <col min="14090" max="14090" width="16.28515625" style="48" bestFit="1" customWidth="1"/>
    <col min="14091" max="14091" width="21.7109375" style="48" bestFit="1" customWidth="1"/>
    <col min="14092" max="14336" width="11.42578125" style="48"/>
    <col min="14337" max="14338" width="4.28515625" style="48" customWidth="1"/>
    <col min="14339" max="14339" width="5.5703125" style="48" customWidth="1"/>
    <col min="14340" max="14340" width="5.28515625" style="48" customWidth="1"/>
    <col min="14341" max="14341" width="44.7109375" style="48" customWidth="1"/>
    <col min="14342" max="14342" width="15.85546875" style="48" bestFit="1" customWidth="1"/>
    <col min="14343" max="14343" width="17.28515625" style="48" customWidth="1"/>
    <col min="14344" max="14344" width="16.7109375" style="48" customWidth="1"/>
    <col min="14345" max="14345" width="11.42578125" style="48"/>
    <col min="14346" max="14346" width="16.28515625" style="48" bestFit="1" customWidth="1"/>
    <col min="14347" max="14347" width="21.7109375" style="48" bestFit="1" customWidth="1"/>
    <col min="14348" max="14592" width="11.42578125" style="48"/>
    <col min="14593" max="14594" width="4.28515625" style="48" customWidth="1"/>
    <col min="14595" max="14595" width="5.5703125" style="48" customWidth="1"/>
    <col min="14596" max="14596" width="5.28515625" style="48" customWidth="1"/>
    <col min="14597" max="14597" width="44.7109375" style="48" customWidth="1"/>
    <col min="14598" max="14598" width="15.85546875" style="48" bestFit="1" customWidth="1"/>
    <col min="14599" max="14599" width="17.28515625" style="48" customWidth="1"/>
    <col min="14600" max="14600" width="16.7109375" style="48" customWidth="1"/>
    <col min="14601" max="14601" width="11.42578125" style="48"/>
    <col min="14602" max="14602" width="16.28515625" style="48" bestFit="1" customWidth="1"/>
    <col min="14603" max="14603" width="21.7109375" style="48" bestFit="1" customWidth="1"/>
    <col min="14604" max="14848" width="11.42578125" style="48"/>
    <col min="14849" max="14850" width="4.28515625" style="48" customWidth="1"/>
    <col min="14851" max="14851" width="5.5703125" style="48" customWidth="1"/>
    <col min="14852" max="14852" width="5.28515625" style="48" customWidth="1"/>
    <col min="14853" max="14853" width="44.7109375" style="48" customWidth="1"/>
    <col min="14854" max="14854" width="15.85546875" style="48" bestFit="1" customWidth="1"/>
    <col min="14855" max="14855" width="17.28515625" style="48" customWidth="1"/>
    <col min="14856" max="14856" width="16.7109375" style="48" customWidth="1"/>
    <col min="14857" max="14857" width="11.42578125" style="48"/>
    <col min="14858" max="14858" width="16.28515625" style="48" bestFit="1" customWidth="1"/>
    <col min="14859" max="14859" width="21.7109375" style="48" bestFit="1" customWidth="1"/>
    <col min="14860" max="15104" width="11.42578125" style="48"/>
    <col min="15105" max="15106" width="4.28515625" style="48" customWidth="1"/>
    <col min="15107" max="15107" width="5.5703125" style="48" customWidth="1"/>
    <col min="15108" max="15108" width="5.28515625" style="48" customWidth="1"/>
    <col min="15109" max="15109" width="44.7109375" style="48" customWidth="1"/>
    <col min="15110" max="15110" width="15.85546875" style="48" bestFit="1" customWidth="1"/>
    <col min="15111" max="15111" width="17.28515625" style="48" customWidth="1"/>
    <col min="15112" max="15112" width="16.7109375" style="48" customWidth="1"/>
    <col min="15113" max="15113" width="11.42578125" style="48"/>
    <col min="15114" max="15114" width="16.28515625" style="48" bestFit="1" customWidth="1"/>
    <col min="15115" max="15115" width="21.7109375" style="48" bestFit="1" customWidth="1"/>
    <col min="15116" max="15360" width="11.42578125" style="48"/>
    <col min="15361" max="15362" width="4.28515625" style="48" customWidth="1"/>
    <col min="15363" max="15363" width="5.5703125" style="48" customWidth="1"/>
    <col min="15364" max="15364" width="5.28515625" style="48" customWidth="1"/>
    <col min="15365" max="15365" width="44.7109375" style="48" customWidth="1"/>
    <col min="15366" max="15366" width="15.85546875" style="48" bestFit="1" customWidth="1"/>
    <col min="15367" max="15367" width="17.28515625" style="48" customWidth="1"/>
    <col min="15368" max="15368" width="16.7109375" style="48" customWidth="1"/>
    <col min="15369" max="15369" width="11.42578125" style="48"/>
    <col min="15370" max="15370" width="16.28515625" style="48" bestFit="1" customWidth="1"/>
    <col min="15371" max="15371" width="21.7109375" style="48" bestFit="1" customWidth="1"/>
    <col min="15372" max="15616" width="11.42578125" style="48"/>
    <col min="15617" max="15618" width="4.28515625" style="48" customWidth="1"/>
    <col min="15619" max="15619" width="5.5703125" style="48" customWidth="1"/>
    <col min="15620" max="15620" width="5.28515625" style="48" customWidth="1"/>
    <col min="15621" max="15621" width="44.7109375" style="48" customWidth="1"/>
    <col min="15622" max="15622" width="15.85546875" style="48" bestFit="1" customWidth="1"/>
    <col min="15623" max="15623" width="17.28515625" style="48" customWidth="1"/>
    <col min="15624" max="15624" width="16.7109375" style="48" customWidth="1"/>
    <col min="15625" max="15625" width="11.42578125" style="48"/>
    <col min="15626" max="15626" width="16.28515625" style="48" bestFit="1" customWidth="1"/>
    <col min="15627" max="15627" width="21.7109375" style="48" bestFit="1" customWidth="1"/>
    <col min="15628" max="15872" width="11.42578125" style="48"/>
    <col min="15873" max="15874" width="4.28515625" style="48" customWidth="1"/>
    <col min="15875" max="15875" width="5.5703125" style="48" customWidth="1"/>
    <col min="15876" max="15876" width="5.28515625" style="48" customWidth="1"/>
    <col min="15877" max="15877" width="44.7109375" style="48" customWidth="1"/>
    <col min="15878" max="15878" width="15.85546875" style="48" bestFit="1" customWidth="1"/>
    <col min="15879" max="15879" width="17.28515625" style="48" customWidth="1"/>
    <col min="15880" max="15880" width="16.7109375" style="48" customWidth="1"/>
    <col min="15881" max="15881" width="11.42578125" style="48"/>
    <col min="15882" max="15882" width="16.28515625" style="48" bestFit="1" customWidth="1"/>
    <col min="15883" max="15883" width="21.7109375" style="48" bestFit="1" customWidth="1"/>
    <col min="15884" max="16128" width="11.42578125" style="48"/>
    <col min="16129" max="16130" width="4.28515625" style="48" customWidth="1"/>
    <col min="16131" max="16131" width="5.5703125" style="48" customWidth="1"/>
    <col min="16132" max="16132" width="5.28515625" style="48" customWidth="1"/>
    <col min="16133" max="16133" width="44.7109375" style="48" customWidth="1"/>
    <col min="16134" max="16134" width="15.85546875" style="48" bestFit="1" customWidth="1"/>
    <col min="16135" max="16135" width="17.28515625" style="48" customWidth="1"/>
    <col min="16136" max="16136" width="16.7109375" style="48" customWidth="1"/>
    <col min="16137" max="16137" width="11.42578125" style="48"/>
    <col min="16138" max="16138" width="16.28515625" style="48" bestFit="1" customWidth="1"/>
    <col min="16139" max="16139" width="21.7109375" style="48" bestFit="1" customWidth="1"/>
    <col min="16140" max="16384" width="11.42578125" style="48"/>
  </cols>
  <sheetData>
    <row r="2" spans="1:10" ht="15" x14ac:dyDescent="0.25">
      <c r="A2" s="231"/>
      <c r="B2" s="231"/>
      <c r="C2" s="231"/>
      <c r="D2" s="231"/>
      <c r="E2" s="231"/>
      <c r="F2" s="231"/>
      <c r="G2" s="231"/>
      <c r="H2" s="231"/>
    </row>
    <row r="3" spans="1:10" ht="48" customHeight="1" x14ac:dyDescent="0.2">
      <c r="A3" s="232" t="s">
        <v>118</v>
      </c>
      <c r="B3" s="232"/>
      <c r="C3" s="232"/>
      <c r="D3" s="232"/>
      <c r="E3" s="232"/>
      <c r="F3" s="232"/>
      <c r="G3" s="232"/>
      <c r="H3" s="232"/>
    </row>
    <row r="4" spans="1:10" s="85" customFormat="1" ht="26.25" customHeight="1" x14ac:dyDescent="0.2">
      <c r="A4" s="232" t="s">
        <v>32</v>
      </c>
      <c r="B4" s="232"/>
      <c r="C4" s="232"/>
      <c r="D4" s="232"/>
      <c r="E4" s="232"/>
      <c r="F4" s="232"/>
      <c r="G4" s="233"/>
      <c r="H4" s="233"/>
    </row>
    <row r="5" spans="1:10" ht="15.75" customHeight="1" x14ac:dyDescent="0.25">
      <c r="A5" s="86"/>
      <c r="B5" s="87"/>
      <c r="C5" s="87"/>
      <c r="D5" s="87"/>
      <c r="E5" s="87"/>
    </row>
    <row r="6" spans="1:10" ht="27.75" customHeight="1" x14ac:dyDescent="0.25">
      <c r="A6" s="88"/>
      <c r="B6" s="89"/>
      <c r="C6" s="89"/>
      <c r="D6" s="90"/>
      <c r="E6" s="91"/>
      <c r="F6" s="92" t="s">
        <v>84</v>
      </c>
      <c r="G6" s="92" t="s">
        <v>85</v>
      </c>
      <c r="H6" s="93" t="s">
        <v>86</v>
      </c>
      <c r="I6" s="94"/>
    </row>
    <row r="7" spans="1:10" ht="27.75" customHeight="1" x14ac:dyDescent="0.25">
      <c r="A7" s="234" t="s">
        <v>34</v>
      </c>
      <c r="B7" s="235"/>
      <c r="C7" s="235"/>
      <c r="D7" s="235"/>
      <c r="E7" s="236"/>
      <c r="F7" s="95">
        <f>+F8+F9</f>
        <v>13086820</v>
      </c>
      <c r="G7" s="95">
        <f>G8+G9</f>
        <v>13086820</v>
      </c>
      <c r="H7" s="95">
        <f>+H8+H9</f>
        <v>13086820</v>
      </c>
      <c r="I7" s="96"/>
    </row>
    <row r="8" spans="1:10" ht="22.5" customHeight="1" x14ac:dyDescent="0.25">
      <c r="A8" s="237" t="s">
        <v>0</v>
      </c>
      <c r="B8" s="238"/>
      <c r="C8" s="238"/>
      <c r="D8" s="238"/>
      <c r="E8" s="239"/>
      <c r="F8" s="97">
        <v>13086820</v>
      </c>
      <c r="G8" s="97">
        <v>13086820</v>
      </c>
      <c r="H8" s="97">
        <v>13086820</v>
      </c>
    </row>
    <row r="9" spans="1:10" ht="22.5" customHeight="1" x14ac:dyDescent="0.25">
      <c r="A9" s="240" t="s">
        <v>72</v>
      </c>
      <c r="B9" s="239"/>
      <c r="C9" s="239"/>
      <c r="D9" s="239"/>
      <c r="E9" s="239"/>
      <c r="F9" s="97"/>
      <c r="G9" s="97"/>
      <c r="H9" s="97"/>
    </row>
    <row r="10" spans="1:10" ht="22.5" customHeight="1" x14ac:dyDescent="0.25">
      <c r="A10" s="98" t="s">
        <v>35</v>
      </c>
      <c r="B10" s="99"/>
      <c r="C10" s="99"/>
      <c r="D10" s="99"/>
      <c r="E10" s="99"/>
      <c r="F10" s="95">
        <f>+F11+F12</f>
        <v>13086820</v>
      </c>
      <c r="G10" s="95">
        <f>+G11+G12</f>
        <v>13086820</v>
      </c>
      <c r="H10" s="95">
        <f>+H11+H12</f>
        <v>13086820</v>
      </c>
    </row>
    <row r="11" spans="1:10" ht="22.5" customHeight="1" x14ac:dyDescent="0.25">
      <c r="A11" s="241" t="s">
        <v>1</v>
      </c>
      <c r="B11" s="238"/>
      <c r="C11" s="238"/>
      <c r="D11" s="238"/>
      <c r="E11" s="242"/>
      <c r="F11" s="97">
        <v>12925208</v>
      </c>
      <c r="G11" s="97">
        <v>12925208</v>
      </c>
      <c r="H11" s="100">
        <v>12925208</v>
      </c>
      <c r="I11" s="34"/>
      <c r="J11" s="34"/>
    </row>
    <row r="12" spans="1:10" ht="22.5" customHeight="1" x14ac:dyDescent="0.25">
      <c r="A12" s="243" t="s">
        <v>74</v>
      </c>
      <c r="B12" s="239"/>
      <c r="C12" s="239"/>
      <c r="D12" s="239"/>
      <c r="E12" s="239"/>
      <c r="F12" s="101">
        <v>161612</v>
      </c>
      <c r="G12" s="101">
        <v>161612</v>
      </c>
      <c r="H12" s="100">
        <v>161612</v>
      </c>
      <c r="I12" s="34"/>
      <c r="J12" s="34"/>
    </row>
    <row r="13" spans="1:10" ht="22.5" customHeight="1" x14ac:dyDescent="0.25">
      <c r="A13" s="244" t="s">
        <v>2</v>
      </c>
      <c r="B13" s="235"/>
      <c r="C13" s="235"/>
      <c r="D13" s="235"/>
      <c r="E13" s="235"/>
      <c r="F13" s="102">
        <f>+F7-F10</f>
        <v>0</v>
      </c>
      <c r="G13" s="102">
        <f>+G7-G10</f>
        <v>0</v>
      </c>
      <c r="H13" s="102">
        <f>+H7-H10</f>
        <v>0</v>
      </c>
      <c r="J13" s="34"/>
    </row>
    <row r="14" spans="1:10" ht="25.5" customHeight="1" x14ac:dyDescent="0.2">
      <c r="A14" s="232"/>
      <c r="B14" s="245"/>
      <c r="C14" s="245"/>
      <c r="D14" s="245"/>
      <c r="E14" s="245"/>
      <c r="F14" s="246"/>
      <c r="G14" s="246"/>
      <c r="H14" s="246"/>
    </row>
    <row r="15" spans="1:10" ht="27.75" customHeight="1" x14ac:dyDescent="0.25">
      <c r="A15" s="88"/>
      <c r="B15" s="89"/>
      <c r="C15" s="89"/>
      <c r="D15" s="90"/>
      <c r="E15" s="91"/>
      <c r="F15" s="92" t="s">
        <v>84</v>
      </c>
      <c r="G15" s="92" t="s">
        <v>85</v>
      </c>
      <c r="H15" s="93" t="s">
        <v>86</v>
      </c>
      <c r="J15" s="34"/>
    </row>
    <row r="16" spans="1:10" ht="30.75" customHeight="1" x14ac:dyDescent="0.25">
      <c r="A16" s="247" t="s">
        <v>75</v>
      </c>
      <c r="B16" s="248"/>
      <c r="C16" s="248"/>
      <c r="D16" s="248"/>
      <c r="E16" s="249"/>
      <c r="F16" s="103"/>
      <c r="G16" s="103"/>
      <c r="H16" s="104"/>
      <c r="J16" s="34"/>
    </row>
    <row r="17" spans="1:11" ht="34.5" customHeight="1" x14ac:dyDescent="0.25">
      <c r="A17" s="228" t="s">
        <v>76</v>
      </c>
      <c r="B17" s="229"/>
      <c r="C17" s="229"/>
      <c r="D17" s="229"/>
      <c r="E17" s="230"/>
      <c r="F17" s="105"/>
      <c r="G17" s="105"/>
      <c r="H17" s="102"/>
      <c r="J17" s="34"/>
    </row>
    <row r="18" spans="1:11" s="106" customFormat="1" ht="25.5" customHeight="1" x14ac:dyDescent="0.25">
      <c r="A18" s="252"/>
      <c r="B18" s="245"/>
      <c r="C18" s="245"/>
      <c r="D18" s="245"/>
      <c r="E18" s="245"/>
      <c r="F18" s="246"/>
      <c r="G18" s="246"/>
      <c r="H18" s="246"/>
      <c r="J18" s="107"/>
    </row>
    <row r="19" spans="1:11" s="106" customFormat="1" ht="27.75" customHeight="1" x14ac:dyDescent="0.25">
      <c r="A19" s="88"/>
      <c r="B19" s="89"/>
      <c r="C19" s="89"/>
      <c r="D19" s="90"/>
      <c r="E19" s="91"/>
      <c r="F19" s="92" t="s">
        <v>87</v>
      </c>
      <c r="G19" s="92" t="s">
        <v>85</v>
      </c>
      <c r="H19" s="93" t="s">
        <v>86</v>
      </c>
      <c r="J19" s="107"/>
      <c r="K19" s="107"/>
    </row>
    <row r="20" spans="1:11" s="106" customFormat="1" ht="22.5" customHeight="1" x14ac:dyDescent="0.25">
      <c r="A20" s="237" t="s">
        <v>3</v>
      </c>
      <c r="B20" s="238"/>
      <c r="C20" s="238"/>
      <c r="D20" s="238"/>
      <c r="E20" s="238"/>
      <c r="F20" s="101"/>
      <c r="G20" s="101"/>
      <c r="H20" s="101"/>
      <c r="J20" s="107"/>
    </row>
    <row r="21" spans="1:11" s="106" customFormat="1" ht="33.75" customHeight="1" x14ac:dyDescent="0.25">
      <c r="A21" s="237" t="s">
        <v>4</v>
      </c>
      <c r="B21" s="238"/>
      <c r="C21" s="238"/>
      <c r="D21" s="238"/>
      <c r="E21" s="238"/>
      <c r="F21" s="101"/>
      <c r="G21" s="101"/>
      <c r="H21" s="101"/>
    </row>
    <row r="22" spans="1:11" s="106" customFormat="1" ht="22.5" customHeight="1" x14ac:dyDescent="0.25">
      <c r="A22" s="244" t="s">
        <v>5</v>
      </c>
      <c r="B22" s="235"/>
      <c r="C22" s="235"/>
      <c r="D22" s="235"/>
      <c r="E22" s="235"/>
      <c r="F22" s="95">
        <f>F20-F21</f>
        <v>0</v>
      </c>
      <c r="G22" s="95">
        <f>G20-G21</f>
        <v>0</v>
      </c>
      <c r="H22" s="95">
        <f>H20-H21</f>
        <v>0</v>
      </c>
      <c r="J22" s="108"/>
      <c r="K22" s="107"/>
    </row>
    <row r="23" spans="1:11" s="106" customFormat="1" ht="25.5" customHeight="1" x14ac:dyDescent="0.25">
      <c r="A23" s="252"/>
      <c r="B23" s="245"/>
      <c r="C23" s="245"/>
      <c r="D23" s="245"/>
      <c r="E23" s="245"/>
      <c r="F23" s="246"/>
      <c r="G23" s="246"/>
      <c r="H23" s="246"/>
    </row>
    <row r="24" spans="1:11" s="106" customFormat="1" ht="22.5" customHeight="1" x14ac:dyDescent="0.25">
      <c r="A24" s="241" t="s">
        <v>6</v>
      </c>
      <c r="B24" s="238"/>
      <c r="C24" s="238"/>
      <c r="D24" s="238"/>
      <c r="E24" s="238"/>
      <c r="F24" s="101">
        <f>IF((F13+F17+F22)&lt;&gt;0,"NESLAGANJE ZBROJA",(F13+F17+F22))</f>
        <v>0</v>
      </c>
      <c r="G24" s="101">
        <f>IF((G13+G17+G22)&lt;&gt;0,"NESLAGANJE ZBROJA",(G13+G17+G22))</f>
        <v>0</v>
      </c>
      <c r="H24" s="101">
        <f>IF((H13+H17+H22)&lt;&gt;0,"NESLAGANJE ZBROJA",(H13+H17+H22))</f>
        <v>0</v>
      </c>
    </row>
    <row r="25" spans="1:11" s="106" customFormat="1" ht="18" customHeight="1" x14ac:dyDescent="0.25">
      <c r="A25" s="109"/>
      <c r="B25" s="87"/>
      <c r="C25" s="87"/>
      <c r="D25" s="87"/>
      <c r="E25" s="87"/>
    </row>
    <row r="26" spans="1:11" ht="42" customHeight="1" x14ac:dyDescent="0.25">
      <c r="A26" s="250"/>
      <c r="B26" s="251"/>
      <c r="C26" s="251"/>
      <c r="D26" s="251"/>
      <c r="E26" s="251"/>
      <c r="F26" s="251"/>
      <c r="G26" s="251"/>
      <c r="H26" s="251"/>
    </row>
    <row r="27" spans="1:11" x14ac:dyDescent="0.2">
      <c r="E27" s="110"/>
    </row>
    <row r="31" spans="1:11" x14ac:dyDescent="0.2">
      <c r="F31" s="34"/>
      <c r="G31" s="34"/>
      <c r="H31" s="34"/>
    </row>
    <row r="32" spans="1:11" x14ac:dyDescent="0.2">
      <c r="F32" s="34"/>
      <c r="G32" s="34"/>
      <c r="H32" s="34"/>
    </row>
    <row r="33" spans="5:8" x14ac:dyDescent="0.2">
      <c r="E33" s="111"/>
      <c r="F33" s="36"/>
      <c r="G33" s="36"/>
      <c r="H33" s="36"/>
    </row>
    <row r="34" spans="5:8" x14ac:dyDescent="0.2">
      <c r="E34" s="111"/>
      <c r="F34" s="34"/>
      <c r="G34" s="34"/>
      <c r="H34" s="34"/>
    </row>
    <row r="35" spans="5:8" x14ac:dyDescent="0.2">
      <c r="E35" s="111"/>
      <c r="F35" s="34"/>
      <c r="G35" s="34"/>
      <c r="H35" s="34"/>
    </row>
    <row r="36" spans="5:8" x14ac:dyDescent="0.2">
      <c r="E36" s="111"/>
      <c r="F36" s="34"/>
      <c r="G36" s="34"/>
      <c r="H36" s="34"/>
    </row>
    <row r="37" spans="5:8" x14ac:dyDescent="0.2">
      <c r="E37" s="111"/>
      <c r="F37" s="34"/>
      <c r="G37" s="34"/>
      <c r="H37" s="34"/>
    </row>
    <row r="38" spans="5:8" x14ac:dyDescent="0.2">
      <c r="E38" s="111"/>
    </row>
    <row r="43" spans="5:8" x14ac:dyDescent="0.2">
      <c r="F43" s="34"/>
    </row>
    <row r="44" spans="5:8" x14ac:dyDescent="0.2">
      <c r="F44" s="34"/>
    </row>
    <row r="45" spans="5:8" x14ac:dyDescent="0.2">
      <c r="F45" s="34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Normal="100" workbookViewId="0">
      <selection activeCell="C2" sqref="C2:F2"/>
    </sheetView>
  </sheetViews>
  <sheetFormatPr defaultColWidth="9.140625" defaultRowHeight="12" x14ac:dyDescent="0.2"/>
  <cols>
    <col min="1" max="1" width="0.42578125" style="50" customWidth="1"/>
    <col min="2" max="2" width="10.28515625" style="55" customWidth="1"/>
    <col min="3" max="3" width="64.42578125" style="77" customWidth="1"/>
    <col min="4" max="4" width="13.140625" style="57" customWidth="1"/>
    <col min="5" max="5" width="13.42578125" style="57" customWidth="1"/>
    <col min="6" max="6" width="13.28515625" style="57" customWidth="1"/>
    <col min="7" max="7" width="0.28515625" style="56" customWidth="1"/>
    <col min="8" max="16384" width="9.140625" style="56"/>
  </cols>
  <sheetData>
    <row r="1" spans="1:6" s="120" customFormat="1" ht="12.75" x14ac:dyDescent="0.2">
      <c r="A1" s="50"/>
      <c r="B1" s="55"/>
      <c r="C1" s="77"/>
      <c r="D1" s="161" t="s">
        <v>121</v>
      </c>
      <c r="E1" s="160" t="s">
        <v>110</v>
      </c>
      <c r="F1" s="57"/>
    </row>
    <row r="2" spans="1:6" ht="12.75" thickBot="1" x14ac:dyDescent="0.25">
      <c r="C2" s="253"/>
      <c r="D2" s="254"/>
      <c r="E2" s="254"/>
      <c r="F2" s="254"/>
    </row>
    <row r="3" spans="1:6" ht="39" thickBot="1" x14ac:dyDescent="0.25">
      <c r="A3" s="50" t="s">
        <v>36</v>
      </c>
      <c r="B3" s="123" t="s">
        <v>37</v>
      </c>
      <c r="C3" s="121" t="s">
        <v>17</v>
      </c>
      <c r="D3" s="121" t="s">
        <v>88</v>
      </c>
      <c r="E3" s="121" t="s">
        <v>79</v>
      </c>
      <c r="F3" s="121" t="s">
        <v>89</v>
      </c>
    </row>
    <row r="4" spans="1:6" s="52" customFormat="1" ht="12.75" x14ac:dyDescent="0.2">
      <c r="A4" s="51">
        <f>LEN(B4)</f>
        <v>1</v>
      </c>
      <c r="B4" s="174">
        <v>6</v>
      </c>
      <c r="C4" s="175" t="s">
        <v>61</v>
      </c>
      <c r="D4" s="207">
        <v>13086820</v>
      </c>
      <c r="E4" s="207">
        <v>13086820</v>
      </c>
      <c r="F4" s="208">
        <v>13086820</v>
      </c>
    </row>
    <row r="5" spans="1:6" s="54" customFormat="1" ht="12.75" x14ac:dyDescent="0.2">
      <c r="A5" s="53">
        <f t="shared" ref="A5:A14" si="0">LEN(B5)</f>
        <v>2</v>
      </c>
      <c r="B5" s="172">
        <v>63</v>
      </c>
      <c r="C5" s="173" t="s">
        <v>62</v>
      </c>
      <c r="D5" s="209">
        <v>10933325</v>
      </c>
      <c r="E5" s="209">
        <v>10933325</v>
      </c>
      <c r="F5" s="210">
        <v>10933325</v>
      </c>
    </row>
    <row r="6" spans="1:6" s="54" customFormat="1" ht="12.75" x14ac:dyDescent="0.2">
      <c r="A6" s="53">
        <f t="shared" si="0"/>
        <v>3</v>
      </c>
      <c r="B6" s="162">
        <v>636</v>
      </c>
      <c r="C6" s="124" t="s">
        <v>63</v>
      </c>
      <c r="D6" s="211">
        <v>10933325</v>
      </c>
      <c r="E6" s="211">
        <v>10933325</v>
      </c>
      <c r="F6" s="212">
        <v>10933325</v>
      </c>
    </row>
    <row r="7" spans="1:6" s="54" customFormat="1" ht="12.75" x14ac:dyDescent="0.2">
      <c r="A7" s="53">
        <f t="shared" si="0"/>
        <v>2</v>
      </c>
      <c r="B7" s="172">
        <v>64</v>
      </c>
      <c r="C7" s="173" t="s">
        <v>64</v>
      </c>
      <c r="D7" s="209">
        <v>80</v>
      </c>
      <c r="E7" s="209">
        <v>80</v>
      </c>
      <c r="F7" s="210">
        <v>80</v>
      </c>
    </row>
    <row r="8" spans="1:6" s="54" customFormat="1" ht="12.75" x14ac:dyDescent="0.2">
      <c r="A8" s="53">
        <f t="shared" si="0"/>
        <v>3</v>
      </c>
      <c r="B8" s="162">
        <v>641</v>
      </c>
      <c r="C8" s="124" t="s">
        <v>65</v>
      </c>
      <c r="D8" s="211">
        <v>80</v>
      </c>
      <c r="E8" s="211">
        <v>80</v>
      </c>
      <c r="F8" s="212">
        <v>80</v>
      </c>
    </row>
    <row r="9" spans="1:6" s="54" customFormat="1" ht="25.5" x14ac:dyDescent="0.2">
      <c r="A9" s="53">
        <f t="shared" si="0"/>
        <v>2</v>
      </c>
      <c r="B9" s="172">
        <v>65</v>
      </c>
      <c r="C9" s="173" t="s">
        <v>66</v>
      </c>
      <c r="D9" s="209">
        <v>610440</v>
      </c>
      <c r="E9" s="209">
        <v>610440</v>
      </c>
      <c r="F9" s="210">
        <v>610440</v>
      </c>
    </row>
    <row r="10" spans="1:6" s="54" customFormat="1" ht="12.75" x14ac:dyDescent="0.2">
      <c r="A10" s="53">
        <f t="shared" si="0"/>
        <v>3</v>
      </c>
      <c r="B10" s="162">
        <v>652</v>
      </c>
      <c r="C10" s="124" t="s">
        <v>67</v>
      </c>
      <c r="D10" s="211">
        <v>610440</v>
      </c>
      <c r="E10" s="211">
        <v>610440</v>
      </c>
      <c r="F10" s="212">
        <v>610440</v>
      </c>
    </row>
    <row r="11" spans="1:6" s="54" customFormat="1" ht="25.5" x14ac:dyDescent="0.2">
      <c r="A11" s="53">
        <f t="shared" si="0"/>
        <v>2</v>
      </c>
      <c r="B11" s="172">
        <v>66</v>
      </c>
      <c r="C11" s="173" t="s">
        <v>68</v>
      </c>
      <c r="D11" s="209">
        <v>23213</v>
      </c>
      <c r="E11" s="209">
        <v>23213</v>
      </c>
      <c r="F11" s="210">
        <v>23213</v>
      </c>
    </row>
    <row r="12" spans="1:6" s="54" customFormat="1" ht="12.75" x14ac:dyDescent="0.2">
      <c r="A12" s="53">
        <f t="shared" si="0"/>
        <v>3</v>
      </c>
      <c r="B12" s="162">
        <v>661</v>
      </c>
      <c r="C12" s="124" t="s">
        <v>69</v>
      </c>
      <c r="D12" s="211">
        <v>23213</v>
      </c>
      <c r="E12" s="211">
        <v>23213</v>
      </c>
      <c r="F12" s="212">
        <v>23213</v>
      </c>
    </row>
    <row r="13" spans="1:6" s="54" customFormat="1" ht="25.5" x14ac:dyDescent="0.2">
      <c r="A13" s="53">
        <f t="shared" si="0"/>
        <v>2</v>
      </c>
      <c r="B13" s="172">
        <v>67</v>
      </c>
      <c r="C13" s="173" t="s">
        <v>70</v>
      </c>
      <c r="D13" s="209">
        <v>1519762</v>
      </c>
      <c r="E13" s="209">
        <v>1519762</v>
      </c>
      <c r="F13" s="210">
        <v>1519762</v>
      </c>
    </row>
    <row r="14" spans="1:6" s="54" customFormat="1" ht="24.75" thickBot="1" x14ac:dyDescent="0.25">
      <c r="A14" s="53">
        <f t="shared" si="0"/>
        <v>3</v>
      </c>
      <c r="B14" s="163">
        <v>671</v>
      </c>
      <c r="C14" s="164" t="s">
        <v>71</v>
      </c>
      <c r="D14" s="213">
        <v>1519762</v>
      </c>
      <c r="E14" s="213">
        <v>1519762</v>
      </c>
      <c r="F14" s="214">
        <v>1519762</v>
      </c>
    </row>
    <row r="17" spans="2:8" ht="12.75" x14ac:dyDescent="0.2">
      <c r="B17" s="165"/>
      <c r="C17" s="166"/>
      <c r="D17" s="167" t="s">
        <v>111</v>
      </c>
      <c r="E17" s="168" t="s">
        <v>112</v>
      </c>
    </row>
    <row r="18" spans="2:8" ht="12.75" x14ac:dyDescent="0.2">
      <c r="B18" s="169" t="s">
        <v>113</v>
      </c>
      <c r="C18" s="168"/>
      <c r="D18" s="170"/>
      <c r="E18" s="171"/>
    </row>
    <row r="19" spans="2:8" ht="12.75" x14ac:dyDescent="0.2">
      <c r="B19" s="165"/>
      <c r="C19" s="168"/>
      <c r="D19" s="171"/>
      <c r="E19" s="171"/>
    </row>
    <row r="20" spans="2:8" x14ac:dyDescent="0.2">
      <c r="G20" s="120"/>
      <c r="H20" s="120"/>
    </row>
    <row r="21" spans="2:8" x14ac:dyDescent="0.2">
      <c r="G21" s="120"/>
      <c r="H21" s="120"/>
    </row>
    <row r="22" spans="2:8" x14ac:dyDescent="0.2">
      <c r="G22" s="120"/>
      <c r="H22" s="120"/>
    </row>
    <row r="23" spans="2:8" x14ac:dyDescent="0.2">
      <c r="G23" s="120"/>
      <c r="H23" s="120"/>
    </row>
    <row r="24" spans="2:8" x14ac:dyDescent="0.2">
      <c r="G24" s="120"/>
      <c r="H24" s="120"/>
    </row>
  </sheetData>
  <autoFilter ref="A3:F14"/>
  <mergeCells count="1">
    <mergeCell ref="C2:F2"/>
  </mergeCells>
  <pageMargins left="0.75" right="0.75" top="1" bottom="1" header="0.5" footer="0.5"/>
  <pageSetup paperSize="9" scale="76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opLeftCell="B1" zoomScaleNormal="100" workbookViewId="0">
      <selection activeCell="D2" sqref="D2:G2"/>
    </sheetView>
  </sheetViews>
  <sheetFormatPr defaultColWidth="9.140625" defaultRowHeight="12" x14ac:dyDescent="0.2"/>
  <cols>
    <col min="1" max="1" width="9.140625" style="56" hidden="1" customWidth="1"/>
    <col min="2" max="2" width="0.85546875" style="118" customWidth="1"/>
    <col min="3" max="3" width="12.7109375" style="56" customWidth="1"/>
    <col min="4" max="4" width="54" style="57" customWidth="1"/>
    <col min="5" max="5" width="13.5703125" style="58" customWidth="1"/>
    <col min="6" max="6" width="13.85546875" style="58" customWidth="1"/>
    <col min="7" max="7" width="13.28515625" style="58" customWidth="1"/>
    <col min="8" max="16384" width="9.140625" style="56"/>
  </cols>
  <sheetData>
    <row r="1" spans="1:7" s="120" customFormat="1" ht="12.75" x14ac:dyDescent="0.2">
      <c r="D1" s="57"/>
      <c r="E1" s="161" t="s">
        <v>119</v>
      </c>
      <c r="F1" s="160" t="s">
        <v>115</v>
      </c>
      <c r="G1" s="58"/>
    </row>
    <row r="2" spans="1:7" ht="12.75" thickBot="1" x14ac:dyDescent="0.25">
      <c r="D2" s="253"/>
      <c r="E2" s="254"/>
      <c r="F2" s="254"/>
      <c r="G2" s="254"/>
    </row>
    <row r="3" spans="1:7" ht="38.25" customHeight="1" thickBot="1" x14ac:dyDescent="0.25">
      <c r="A3" s="56" t="s">
        <v>36</v>
      </c>
      <c r="C3" s="183" t="s">
        <v>37</v>
      </c>
      <c r="D3" s="184" t="s">
        <v>17</v>
      </c>
      <c r="E3" s="184" t="s">
        <v>88</v>
      </c>
      <c r="F3" s="184" t="s">
        <v>79</v>
      </c>
      <c r="G3" s="185" t="s">
        <v>89</v>
      </c>
    </row>
    <row r="4" spans="1:7" s="120" customFormat="1" ht="12.75" x14ac:dyDescent="0.2">
      <c r="C4" s="188"/>
      <c r="D4" s="189" t="s">
        <v>114</v>
      </c>
      <c r="E4" s="205">
        <v>13086820</v>
      </c>
      <c r="F4" s="205">
        <v>13086820</v>
      </c>
      <c r="G4" s="206">
        <v>13086820</v>
      </c>
    </row>
    <row r="5" spans="1:7" ht="12.75" x14ac:dyDescent="0.2">
      <c r="A5" s="56">
        <f>LEN(C5)</f>
        <v>1</v>
      </c>
      <c r="C5" s="181" t="s">
        <v>38</v>
      </c>
      <c r="D5" s="182" t="s">
        <v>39</v>
      </c>
      <c r="E5" s="191">
        <v>12925208</v>
      </c>
      <c r="F5" s="191">
        <v>12925208</v>
      </c>
      <c r="G5" s="192">
        <v>12925208</v>
      </c>
    </row>
    <row r="6" spans="1:7" ht="12.75" x14ac:dyDescent="0.2">
      <c r="A6" s="116">
        <f t="shared" ref="A6:A19" si="0">LEN(C6)</f>
        <v>2</v>
      </c>
      <c r="C6" s="186" t="s">
        <v>40</v>
      </c>
      <c r="D6" s="187" t="s">
        <v>19</v>
      </c>
      <c r="E6" s="193">
        <v>10662825</v>
      </c>
      <c r="F6" s="193">
        <v>10662825</v>
      </c>
      <c r="G6" s="194">
        <v>10662825</v>
      </c>
    </row>
    <row r="7" spans="1:7" ht="12.75" x14ac:dyDescent="0.2">
      <c r="A7" s="116">
        <f t="shared" si="0"/>
        <v>3</v>
      </c>
      <c r="C7" s="176" t="s">
        <v>41</v>
      </c>
      <c r="D7" s="122" t="s">
        <v>20</v>
      </c>
      <c r="E7" s="195">
        <v>8782677</v>
      </c>
      <c r="F7" s="195">
        <v>8782677</v>
      </c>
      <c r="G7" s="196">
        <v>8782677</v>
      </c>
    </row>
    <row r="8" spans="1:7" ht="12.75" x14ac:dyDescent="0.2">
      <c r="A8" s="116">
        <f t="shared" si="0"/>
        <v>3</v>
      </c>
      <c r="C8" s="176">
        <v>312</v>
      </c>
      <c r="D8" s="122" t="s">
        <v>21</v>
      </c>
      <c r="E8" s="195">
        <v>431000</v>
      </c>
      <c r="F8" s="195">
        <v>431000</v>
      </c>
      <c r="G8" s="196">
        <v>431000</v>
      </c>
    </row>
    <row r="9" spans="1:7" ht="12.75" x14ac:dyDescent="0.2">
      <c r="A9" s="116">
        <f t="shared" si="0"/>
        <v>3</v>
      </c>
      <c r="C9" s="176">
        <v>313</v>
      </c>
      <c r="D9" s="122" t="s">
        <v>22</v>
      </c>
      <c r="E9" s="195">
        <v>1449148</v>
      </c>
      <c r="F9" s="195">
        <v>1449148</v>
      </c>
      <c r="G9" s="196">
        <v>1449148</v>
      </c>
    </row>
    <row r="10" spans="1:7" ht="12.75" x14ac:dyDescent="0.2">
      <c r="A10" s="116">
        <f t="shared" si="0"/>
        <v>2</v>
      </c>
      <c r="C10" s="186" t="s">
        <v>42</v>
      </c>
      <c r="D10" s="187" t="s">
        <v>23</v>
      </c>
      <c r="E10" s="193">
        <v>2118683</v>
      </c>
      <c r="F10" s="193">
        <v>2118683</v>
      </c>
      <c r="G10" s="194">
        <v>2118683</v>
      </c>
    </row>
    <row r="11" spans="1:7" ht="12.75" x14ac:dyDescent="0.2">
      <c r="A11" s="116">
        <f t="shared" si="0"/>
        <v>3</v>
      </c>
      <c r="C11" s="176" t="s">
        <v>43</v>
      </c>
      <c r="D11" s="122" t="s">
        <v>24</v>
      </c>
      <c r="E11" s="195">
        <v>291748</v>
      </c>
      <c r="F11" s="195">
        <v>291748</v>
      </c>
      <c r="G11" s="196">
        <v>291748</v>
      </c>
    </row>
    <row r="12" spans="1:7" ht="12.75" x14ac:dyDescent="0.2">
      <c r="A12" s="116">
        <f t="shared" si="0"/>
        <v>3</v>
      </c>
      <c r="C12" s="176" t="s">
        <v>44</v>
      </c>
      <c r="D12" s="122" t="s">
        <v>25</v>
      </c>
      <c r="E12" s="195">
        <v>572100</v>
      </c>
      <c r="F12" s="195">
        <v>572100</v>
      </c>
      <c r="G12" s="196">
        <v>572100</v>
      </c>
    </row>
    <row r="13" spans="1:7" ht="12.75" x14ac:dyDescent="0.2">
      <c r="A13" s="116">
        <f t="shared" si="0"/>
        <v>3</v>
      </c>
      <c r="C13" s="176" t="s">
        <v>45</v>
      </c>
      <c r="D13" s="122" t="s">
        <v>26</v>
      </c>
      <c r="E13" s="195">
        <v>1184523</v>
      </c>
      <c r="F13" s="195">
        <v>1184523</v>
      </c>
      <c r="G13" s="196">
        <v>1184523</v>
      </c>
    </row>
    <row r="14" spans="1:7" ht="12.75" x14ac:dyDescent="0.2">
      <c r="A14" s="116">
        <f t="shared" si="0"/>
        <v>3</v>
      </c>
      <c r="C14" s="176" t="s">
        <v>46</v>
      </c>
      <c r="D14" s="122" t="s">
        <v>47</v>
      </c>
      <c r="E14" s="195">
        <v>2000</v>
      </c>
      <c r="F14" s="195">
        <v>2000</v>
      </c>
      <c r="G14" s="196">
        <v>2000</v>
      </c>
    </row>
    <row r="15" spans="1:7" ht="12.75" x14ac:dyDescent="0.2">
      <c r="A15" s="116">
        <f t="shared" si="0"/>
        <v>3</v>
      </c>
      <c r="C15" s="176" t="s">
        <v>48</v>
      </c>
      <c r="D15" s="122" t="s">
        <v>27</v>
      </c>
      <c r="E15" s="195">
        <v>68312</v>
      </c>
      <c r="F15" s="195">
        <v>68312</v>
      </c>
      <c r="G15" s="196">
        <v>68312</v>
      </c>
    </row>
    <row r="16" spans="1:7" ht="12.75" x14ac:dyDescent="0.2">
      <c r="A16" s="116">
        <f t="shared" si="0"/>
        <v>2</v>
      </c>
      <c r="C16" s="186" t="s">
        <v>49</v>
      </c>
      <c r="D16" s="187" t="s">
        <v>50</v>
      </c>
      <c r="E16" s="193">
        <v>3700</v>
      </c>
      <c r="F16" s="193">
        <v>3700</v>
      </c>
      <c r="G16" s="194">
        <v>3700</v>
      </c>
    </row>
    <row r="17" spans="1:7" ht="12.75" x14ac:dyDescent="0.2">
      <c r="A17" s="116">
        <f t="shared" si="0"/>
        <v>3</v>
      </c>
      <c r="C17" s="176" t="s">
        <v>51</v>
      </c>
      <c r="D17" s="122" t="s">
        <v>28</v>
      </c>
      <c r="E17" s="195">
        <v>3700</v>
      </c>
      <c r="F17" s="195">
        <v>3700</v>
      </c>
      <c r="G17" s="196">
        <v>3700</v>
      </c>
    </row>
    <row r="18" spans="1:7" ht="25.5" x14ac:dyDescent="0.2">
      <c r="A18" s="116">
        <f t="shared" si="0"/>
        <v>2</v>
      </c>
      <c r="C18" s="190" t="s">
        <v>52</v>
      </c>
      <c r="D18" s="187" t="s">
        <v>53</v>
      </c>
      <c r="E18" s="197">
        <v>140000</v>
      </c>
      <c r="F18" s="197">
        <v>140000</v>
      </c>
      <c r="G18" s="198">
        <v>140000</v>
      </c>
    </row>
    <row r="19" spans="1:7" ht="12.75" x14ac:dyDescent="0.2">
      <c r="A19" s="116">
        <f t="shared" si="0"/>
        <v>3</v>
      </c>
      <c r="C19" s="176" t="s">
        <v>54</v>
      </c>
      <c r="D19" s="122" t="s">
        <v>55</v>
      </c>
      <c r="E19" s="195">
        <v>140000</v>
      </c>
      <c r="F19" s="195">
        <v>140000</v>
      </c>
      <c r="G19" s="196">
        <v>140000</v>
      </c>
    </row>
    <row r="20" spans="1:7" ht="12.75" x14ac:dyDescent="0.2">
      <c r="A20" s="116">
        <f t="shared" ref="A20:A23" si="1">LEN(C20)</f>
        <v>1</v>
      </c>
      <c r="C20" s="179" t="s">
        <v>56</v>
      </c>
      <c r="D20" s="180" t="s">
        <v>30</v>
      </c>
      <c r="E20" s="199">
        <v>161612</v>
      </c>
      <c r="F20" s="199">
        <v>161612</v>
      </c>
      <c r="G20" s="200">
        <v>161612</v>
      </c>
    </row>
    <row r="21" spans="1:7" ht="12.75" x14ac:dyDescent="0.2">
      <c r="A21" s="116">
        <f t="shared" si="1"/>
        <v>2</v>
      </c>
      <c r="C21" s="186" t="s">
        <v>57</v>
      </c>
      <c r="D21" s="187" t="s">
        <v>58</v>
      </c>
      <c r="E21" s="201">
        <v>161612</v>
      </c>
      <c r="F21" s="201">
        <v>161612</v>
      </c>
      <c r="G21" s="202">
        <v>161612</v>
      </c>
    </row>
    <row r="22" spans="1:7" ht="12.75" x14ac:dyDescent="0.2">
      <c r="A22" s="116">
        <f t="shared" si="1"/>
        <v>3</v>
      </c>
      <c r="C22" s="176" t="s">
        <v>59</v>
      </c>
      <c r="D22" s="122" t="s">
        <v>29</v>
      </c>
      <c r="E22" s="195">
        <v>57612</v>
      </c>
      <c r="F22" s="195">
        <v>57612</v>
      </c>
      <c r="G22" s="196">
        <v>57612</v>
      </c>
    </row>
    <row r="23" spans="1:7" ht="13.5" thickBot="1" x14ac:dyDescent="0.25">
      <c r="A23" s="116">
        <f t="shared" si="1"/>
        <v>3</v>
      </c>
      <c r="C23" s="177" t="s">
        <v>60</v>
      </c>
      <c r="D23" s="178" t="s">
        <v>31</v>
      </c>
      <c r="E23" s="203">
        <v>104000</v>
      </c>
      <c r="F23" s="203">
        <v>104000</v>
      </c>
      <c r="G23" s="204">
        <v>104000</v>
      </c>
    </row>
    <row r="25" spans="1:7" ht="12.75" x14ac:dyDescent="0.2">
      <c r="C25" s="165"/>
      <c r="D25" s="166"/>
      <c r="E25" s="167" t="s">
        <v>111</v>
      </c>
      <c r="F25" s="168" t="s">
        <v>112</v>
      </c>
    </row>
    <row r="26" spans="1:7" ht="12.75" x14ac:dyDescent="0.2">
      <c r="C26" s="169" t="s">
        <v>113</v>
      </c>
      <c r="D26" s="168"/>
      <c r="E26" s="170"/>
      <c r="F26" s="171"/>
      <c r="G26" s="57"/>
    </row>
    <row r="27" spans="1:7" ht="12.75" x14ac:dyDescent="0.2">
      <c r="C27" s="165"/>
      <c r="D27" s="168"/>
      <c r="E27" s="171"/>
      <c r="F27" s="171"/>
      <c r="G27" s="57"/>
    </row>
    <row r="28" spans="1:7" ht="12.75" x14ac:dyDescent="0.2">
      <c r="C28" s="169"/>
      <c r="D28" s="168"/>
      <c r="E28" s="170"/>
      <c r="F28" s="171"/>
      <c r="G28" s="57"/>
    </row>
  </sheetData>
  <autoFilter ref="A3:G23"/>
  <mergeCells count="1">
    <mergeCell ref="D2:G2"/>
  </mergeCells>
  <pageMargins left="0.75" right="0.75" top="1" bottom="1" header="0.5" footer="0.5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zoomScaleNormal="100" workbookViewId="0">
      <selection activeCell="K15" sqref="K15"/>
    </sheetView>
  </sheetViews>
  <sheetFormatPr defaultColWidth="11.42578125" defaultRowHeight="12.75" x14ac:dyDescent="0.2"/>
  <cols>
    <col min="1" max="1" width="16" style="26" customWidth="1"/>
    <col min="2" max="3" width="17.5703125" style="26" customWidth="1"/>
    <col min="4" max="4" width="17.5703125" style="38" customWidth="1"/>
    <col min="5" max="8" width="17.5703125" style="48" customWidth="1"/>
    <col min="9" max="9" width="0.85546875" style="48" customWidth="1"/>
    <col min="10" max="10" width="7.85546875" style="48" customWidth="1"/>
    <col min="11" max="16384" width="11.42578125" style="48"/>
  </cols>
  <sheetData>
    <row r="1" spans="1:9" ht="24" customHeight="1" x14ac:dyDescent="0.2">
      <c r="A1" s="215"/>
      <c r="B1" s="215"/>
      <c r="C1" s="215"/>
      <c r="D1" s="215"/>
      <c r="E1" s="216" t="s">
        <v>119</v>
      </c>
      <c r="F1" s="255" t="s">
        <v>116</v>
      </c>
      <c r="G1" s="255"/>
      <c r="H1" s="255"/>
    </row>
    <row r="2" spans="1:9" s="1" customFormat="1" ht="13.5" thickBot="1" x14ac:dyDescent="0.25">
      <c r="A2" s="13"/>
    </row>
    <row r="3" spans="1:9" s="1" customFormat="1" ht="26.25" thickBot="1" x14ac:dyDescent="0.25">
      <c r="A3" s="44" t="s">
        <v>7</v>
      </c>
      <c r="B3" s="258" t="s">
        <v>78</v>
      </c>
      <c r="C3" s="259"/>
      <c r="D3" s="259"/>
      <c r="E3" s="259"/>
      <c r="F3" s="259"/>
      <c r="G3" s="259"/>
      <c r="H3" s="260"/>
    </row>
    <row r="4" spans="1:9" s="1" customFormat="1" ht="90" thickBot="1" x14ac:dyDescent="0.25">
      <c r="A4" s="45" t="s">
        <v>8</v>
      </c>
      <c r="B4" s="15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73</v>
      </c>
      <c r="H4" s="17" t="s">
        <v>14</v>
      </c>
    </row>
    <row r="5" spans="1:9" s="1" customFormat="1" x14ac:dyDescent="0.2">
      <c r="A5" s="3">
        <v>636</v>
      </c>
      <c r="B5" s="112"/>
      <c r="C5" s="4"/>
      <c r="D5" s="5"/>
      <c r="E5" s="217">
        <v>10933325</v>
      </c>
      <c r="F5" s="6"/>
      <c r="G5" s="7"/>
      <c r="H5" s="8"/>
    </row>
    <row r="6" spans="1:9" s="1" customFormat="1" x14ac:dyDescent="0.2">
      <c r="A6" s="18" t="s">
        <v>94</v>
      </c>
      <c r="B6" s="113"/>
      <c r="C6" s="19">
        <v>80</v>
      </c>
      <c r="D6" s="19"/>
      <c r="E6" s="19"/>
      <c r="F6" s="19"/>
      <c r="G6" s="20"/>
      <c r="H6" s="21"/>
    </row>
    <row r="7" spans="1:9" s="1" customFormat="1" x14ac:dyDescent="0.2">
      <c r="A7" s="18" t="s">
        <v>92</v>
      </c>
      <c r="B7" s="113"/>
      <c r="C7" s="19"/>
      <c r="D7" s="19">
        <v>610440</v>
      </c>
      <c r="E7" s="19"/>
      <c r="F7" s="19"/>
      <c r="G7" s="20"/>
      <c r="H7" s="21"/>
    </row>
    <row r="8" spans="1:9" s="1" customFormat="1" x14ac:dyDescent="0.2">
      <c r="A8" s="18" t="s">
        <v>93</v>
      </c>
      <c r="B8" s="113"/>
      <c r="C8" s="19">
        <v>23213</v>
      </c>
      <c r="D8" s="19"/>
      <c r="E8" s="19"/>
      <c r="F8" s="19"/>
      <c r="G8" s="20"/>
      <c r="H8" s="21"/>
    </row>
    <row r="9" spans="1:9" s="1" customFormat="1" ht="13.5" thickBot="1" x14ac:dyDescent="0.25">
      <c r="A9" s="18">
        <v>671</v>
      </c>
      <c r="B9" s="113">
        <v>1519762</v>
      </c>
      <c r="C9" s="19"/>
      <c r="D9" s="19"/>
      <c r="E9" s="19"/>
      <c r="F9" s="19"/>
      <c r="G9" s="20"/>
      <c r="H9" s="21"/>
    </row>
    <row r="10" spans="1:9" s="1" customFormat="1" ht="30" customHeight="1" thickBot="1" x14ac:dyDescent="0.25">
      <c r="A10" s="22" t="s">
        <v>15</v>
      </c>
      <c r="B10" s="23">
        <f t="shared" ref="B10:H10" si="0">SUM(B5:B9)</f>
        <v>1519762</v>
      </c>
      <c r="C10" s="23">
        <f t="shared" si="0"/>
        <v>23293</v>
      </c>
      <c r="D10" s="23">
        <f t="shared" si="0"/>
        <v>610440</v>
      </c>
      <c r="E10" s="23">
        <f t="shared" si="0"/>
        <v>10933325</v>
      </c>
      <c r="F10" s="23">
        <f t="shared" si="0"/>
        <v>0</v>
      </c>
      <c r="G10" s="23">
        <f t="shared" si="0"/>
        <v>0</v>
      </c>
      <c r="H10" s="24">
        <f t="shared" si="0"/>
        <v>0</v>
      </c>
    </row>
    <row r="11" spans="1:9" s="1" customFormat="1" ht="28.5" customHeight="1" thickBot="1" x14ac:dyDescent="0.25">
      <c r="A11" s="22" t="s">
        <v>77</v>
      </c>
      <c r="B11" s="261">
        <f>B10+C10+D10+E10+F10+G10+H10</f>
        <v>13086820</v>
      </c>
      <c r="C11" s="262"/>
      <c r="D11" s="262"/>
      <c r="E11" s="262"/>
      <c r="F11" s="262"/>
      <c r="G11" s="262"/>
      <c r="H11" s="263"/>
    </row>
    <row r="12" spans="1:9" ht="13.5" thickBot="1" x14ac:dyDescent="0.25">
      <c r="A12" s="49"/>
      <c r="B12" s="49"/>
      <c r="C12" s="49"/>
      <c r="D12" s="12"/>
      <c r="E12" s="25"/>
      <c r="H12" s="14"/>
    </row>
    <row r="13" spans="1:9" ht="24" customHeight="1" thickBot="1" x14ac:dyDescent="0.25">
      <c r="A13" s="46" t="s">
        <v>7</v>
      </c>
      <c r="B13" s="258" t="s">
        <v>80</v>
      </c>
      <c r="C13" s="259"/>
      <c r="D13" s="259"/>
      <c r="E13" s="259"/>
      <c r="F13" s="259"/>
      <c r="G13" s="259"/>
      <c r="H13" s="259"/>
      <c r="I13" s="114"/>
    </row>
    <row r="14" spans="1:9" ht="90" thickBot="1" x14ac:dyDescent="0.25">
      <c r="A14" s="47" t="s">
        <v>8</v>
      </c>
      <c r="B14" s="15" t="s">
        <v>9</v>
      </c>
      <c r="C14" s="16" t="s">
        <v>10</v>
      </c>
      <c r="D14" s="16" t="s">
        <v>11</v>
      </c>
      <c r="E14" s="16" t="s">
        <v>12</v>
      </c>
      <c r="F14" s="16" t="s">
        <v>13</v>
      </c>
      <c r="G14" s="16" t="s">
        <v>73</v>
      </c>
      <c r="H14" s="84" t="s">
        <v>14</v>
      </c>
      <c r="I14" s="114"/>
    </row>
    <row r="15" spans="1:9" x14ac:dyDescent="0.2">
      <c r="A15" s="3">
        <v>63</v>
      </c>
      <c r="B15" s="112"/>
      <c r="C15" s="4"/>
      <c r="D15" s="5"/>
      <c r="E15" s="217">
        <v>10933325</v>
      </c>
      <c r="F15" s="6"/>
      <c r="G15" s="7"/>
      <c r="H15" s="8"/>
      <c r="I15" s="114"/>
    </row>
    <row r="16" spans="1:9" x14ac:dyDescent="0.2">
      <c r="A16" s="18">
        <v>64</v>
      </c>
      <c r="B16" s="113"/>
      <c r="C16" s="19">
        <v>80</v>
      </c>
      <c r="D16" s="19"/>
      <c r="E16" s="19"/>
      <c r="F16" s="19"/>
      <c r="G16" s="20"/>
      <c r="H16" s="21"/>
      <c r="I16" s="114"/>
    </row>
    <row r="17" spans="1:9" x14ac:dyDescent="0.2">
      <c r="A17" s="18">
        <v>65</v>
      </c>
      <c r="B17" s="113"/>
      <c r="C17" s="19"/>
      <c r="D17" s="19">
        <v>610440</v>
      </c>
      <c r="E17" s="19"/>
      <c r="F17" s="19"/>
      <c r="G17" s="20"/>
      <c r="H17" s="21"/>
      <c r="I17" s="114"/>
    </row>
    <row r="18" spans="1:9" x14ac:dyDescent="0.2">
      <c r="A18" s="18">
        <v>66</v>
      </c>
      <c r="B18" s="113"/>
      <c r="C18" s="19">
        <v>23213</v>
      </c>
      <c r="D18" s="19"/>
      <c r="E18" s="19"/>
      <c r="F18" s="19"/>
      <c r="G18" s="20"/>
      <c r="H18" s="21"/>
      <c r="I18" s="114"/>
    </row>
    <row r="19" spans="1:9" ht="13.5" thickBot="1" x14ac:dyDescent="0.25">
      <c r="A19" s="18">
        <v>67</v>
      </c>
      <c r="B19" s="113">
        <v>1519762</v>
      </c>
      <c r="C19" s="19"/>
      <c r="D19" s="19"/>
      <c r="E19" s="19"/>
      <c r="F19" s="19"/>
      <c r="G19" s="20"/>
      <c r="H19" s="21"/>
      <c r="I19" s="114"/>
    </row>
    <row r="20" spans="1:9" s="1" customFormat="1" ht="30" customHeight="1" thickBot="1" x14ac:dyDescent="0.25">
      <c r="A20" s="22" t="s">
        <v>15</v>
      </c>
      <c r="B20" s="23">
        <f t="shared" ref="B20:H20" si="1">SUM(B15:B19)</f>
        <v>1519762</v>
      </c>
      <c r="C20" s="23">
        <f t="shared" si="1"/>
        <v>23293</v>
      </c>
      <c r="D20" s="23">
        <f t="shared" si="1"/>
        <v>610440</v>
      </c>
      <c r="E20" s="23">
        <f t="shared" si="1"/>
        <v>10933325</v>
      </c>
      <c r="F20" s="23">
        <f t="shared" si="1"/>
        <v>0</v>
      </c>
      <c r="G20" s="23">
        <f t="shared" si="1"/>
        <v>0</v>
      </c>
      <c r="H20" s="23">
        <f t="shared" si="1"/>
        <v>0</v>
      </c>
      <c r="I20" s="115"/>
    </row>
    <row r="21" spans="1:9" s="1" customFormat="1" ht="28.5" customHeight="1" thickBot="1" x14ac:dyDescent="0.25">
      <c r="A21" s="22" t="s">
        <v>81</v>
      </c>
      <c r="B21" s="261">
        <f>B20+C20+D20+E20+F20+G20+H20</f>
        <v>13086820</v>
      </c>
      <c r="C21" s="262"/>
      <c r="D21" s="262"/>
      <c r="E21" s="262"/>
      <c r="F21" s="262"/>
      <c r="G21" s="262"/>
      <c r="H21" s="262"/>
      <c r="I21" s="115"/>
    </row>
    <row r="22" spans="1:9" ht="13.5" thickBot="1" x14ac:dyDescent="0.25">
      <c r="D22" s="59"/>
      <c r="E22" s="60"/>
    </row>
    <row r="23" spans="1:9" ht="26.25" thickBot="1" x14ac:dyDescent="0.25">
      <c r="A23" s="46" t="s">
        <v>7</v>
      </c>
      <c r="B23" s="258" t="s">
        <v>90</v>
      </c>
      <c r="C23" s="259"/>
      <c r="D23" s="259"/>
      <c r="E23" s="259"/>
      <c r="F23" s="259"/>
      <c r="G23" s="259"/>
      <c r="H23" s="259"/>
      <c r="I23" s="114"/>
    </row>
    <row r="24" spans="1:9" ht="90" thickBot="1" x14ac:dyDescent="0.25">
      <c r="A24" s="47" t="s">
        <v>8</v>
      </c>
      <c r="B24" s="15" t="s">
        <v>9</v>
      </c>
      <c r="C24" s="16" t="s">
        <v>10</v>
      </c>
      <c r="D24" s="16" t="s">
        <v>11</v>
      </c>
      <c r="E24" s="16" t="s">
        <v>12</v>
      </c>
      <c r="F24" s="16" t="s">
        <v>13</v>
      </c>
      <c r="G24" s="16" t="s">
        <v>73</v>
      </c>
      <c r="H24" s="84" t="s">
        <v>14</v>
      </c>
      <c r="I24" s="114"/>
    </row>
    <row r="25" spans="1:9" x14ac:dyDescent="0.2">
      <c r="A25" s="3">
        <v>63</v>
      </c>
      <c r="B25" s="112"/>
      <c r="C25" s="4"/>
      <c r="D25" s="5"/>
      <c r="E25" s="217">
        <v>10933325</v>
      </c>
      <c r="F25" s="6"/>
      <c r="G25" s="7"/>
      <c r="H25" s="8"/>
      <c r="I25" s="114"/>
    </row>
    <row r="26" spans="1:9" x14ac:dyDescent="0.2">
      <c r="A26" s="18">
        <v>64</v>
      </c>
      <c r="B26" s="113"/>
      <c r="C26" s="19">
        <v>80</v>
      </c>
      <c r="D26" s="19"/>
      <c r="E26" s="19"/>
      <c r="F26" s="19"/>
      <c r="G26" s="20"/>
      <c r="H26" s="21"/>
      <c r="I26" s="114"/>
    </row>
    <row r="27" spans="1:9" x14ac:dyDescent="0.2">
      <c r="A27" s="18">
        <v>65</v>
      </c>
      <c r="B27" s="113"/>
      <c r="C27" s="19"/>
      <c r="D27" s="19">
        <v>610440</v>
      </c>
      <c r="E27" s="19"/>
      <c r="F27" s="19"/>
      <c r="G27" s="20"/>
      <c r="H27" s="21"/>
      <c r="I27" s="114"/>
    </row>
    <row r="28" spans="1:9" x14ac:dyDescent="0.2">
      <c r="A28" s="18">
        <v>66</v>
      </c>
      <c r="B28" s="113"/>
      <c r="C28" s="19">
        <v>23213</v>
      </c>
      <c r="D28" s="19"/>
      <c r="E28" s="19"/>
      <c r="F28" s="19"/>
      <c r="G28" s="20"/>
      <c r="H28" s="21"/>
      <c r="I28" s="114"/>
    </row>
    <row r="29" spans="1:9" ht="13.5" thickBot="1" x14ac:dyDescent="0.25">
      <c r="A29" s="18">
        <v>67</v>
      </c>
      <c r="B29" s="113">
        <v>1519762</v>
      </c>
      <c r="C29" s="19"/>
      <c r="D29" s="19"/>
      <c r="E29" s="19"/>
      <c r="F29" s="19"/>
      <c r="G29" s="20"/>
      <c r="H29" s="21"/>
      <c r="I29" s="114"/>
    </row>
    <row r="30" spans="1:9" s="1" customFormat="1" ht="30" customHeight="1" thickBot="1" x14ac:dyDescent="0.25">
      <c r="A30" s="22" t="s">
        <v>15</v>
      </c>
      <c r="B30" s="23">
        <f t="shared" ref="B30:H30" si="2">SUM(B25:B29)</f>
        <v>1519762</v>
      </c>
      <c r="C30" s="23">
        <f t="shared" si="2"/>
        <v>23293</v>
      </c>
      <c r="D30" s="23">
        <f t="shared" si="2"/>
        <v>610440</v>
      </c>
      <c r="E30" s="23">
        <f t="shared" si="2"/>
        <v>10933325</v>
      </c>
      <c r="F30" s="23">
        <f t="shared" si="2"/>
        <v>0</v>
      </c>
      <c r="G30" s="23">
        <f t="shared" si="2"/>
        <v>0</v>
      </c>
      <c r="H30" s="23">
        <f t="shared" si="2"/>
        <v>0</v>
      </c>
      <c r="I30" s="115"/>
    </row>
    <row r="31" spans="1:9" s="1" customFormat="1" ht="28.5" customHeight="1" thickBot="1" x14ac:dyDescent="0.25">
      <c r="A31" s="22" t="s">
        <v>82</v>
      </c>
      <c r="B31" s="261">
        <f>B30+C30+D30+E30+F30+G30+H30</f>
        <v>13086820</v>
      </c>
      <c r="C31" s="262"/>
      <c r="D31" s="262"/>
      <c r="E31" s="262"/>
      <c r="F31" s="262"/>
      <c r="G31" s="262"/>
      <c r="H31" s="262"/>
      <c r="I31" s="115"/>
    </row>
    <row r="32" spans="1:9" ht="13.5" customHeight="1" x14ac:dyDescent="0.2">
      <c r="C32" s="27"/>
      <c r="D32" s="59"/>
      <c r="E32" s="61"/>
    </row>
    <row r="33" spans="2:5" ht="13.5" customHeight="1" x14ac:dyDescent="0.2">
      <c r="C33" s="27"/>
      <c r="D33" s="62"/>
      <c r="E33" s="63"/>
    </row>
    <row r="34" spans="2:5" ht="13.5" customHeight="1" x14ac:dyDescent="0.2">
      <c r="D34" s="64"/>
      <c r="E34" s="65"/>
    </row>
    <row r="35" spans="2:5" ht="13.5" customHeight="1" x14ac:dyDescent="0.2">
      <c r="D35" s="66"/>
      <c r="E35" s="67"/>
    </row>
    <row r="36" spans="2:5" ht="13.5" customHeight="1" x14ac:dyDescent="0.2">
      <c r="D36" s="59"/>
      <c r="E36" s="60"/>
    </row>
    <row r="37" spans="2:5" ht="28.5" customHeight="1" x14ac:dyDescent="0.2">
      <c r="C37" s="27"/>
      <c r="D37" s="59"/>
      <c r="E37" s="68"/>
    </row>
    <row r="38" spans="2:5" ht="13.5" customHeight="1" x14ac:dyDescent="0.2">
      <c r="C38" s="27"/>
      <c r="D38" s="59"/>
      <c r="E38" s="63"/>
    </row>
    <row r="39" spans="2:5" ht="13.5" customHeight="1" x14ac:dyDescent="0.2">
      <c r="D39" s="59"/>
      <c r="E39" s="60"/>
    </row>
    <row r="40" spans="2:5" ht="13.5" customHeight="1" x14ac:dyDescent="0.2">
      <c r="D40" s="59"/>
      <c r="E40" s="67"/>
    </row>
    <row r="41" spans="2:5" ht="13.5" customHeight="1" x14ac:dyDescent="0.2">
      <c r="D41" s="59"/>
      <c r="E41" s="60"/>
    </row>
    <row r="42" spans="2:5" ht="22.5" customHeight="1" x14ac:dyDescent="0.2">
      <c r="D42" s="59"/>
      <c r="E42" s="69"/>
    </row>
    <row r="43" spans="2:5" ht="13.5" customHeight="1" x14ac:dyDescent="0.2">
      <c r="D43" s="64"/>
      <c r="E43" s="65"/>
    </row>
    <row r="44" spans="2:5" ht="13.5" customHeight="1" x14ac:dyDescent="0.2">
      <c r="B44" s="27"/>
      <c r="D44" s="64"/>
      <c r="E44" s="70"/>
    </row>
    <row r="45" spans="2:5" ht="13.5" customHeight="1" x14ac:dyDescent="0.2">
      <c r="C45" s="27"/>
      <c r="D45" s="64"/>
      <c r="E45" s="71"/>
    </row>
    <row r="46" spans="2:5" ht="13.5" customHeight="1" x14ac:dyDescent="0.2">
      <c r="C46" s="27"/>
      <c r="D46" s="66"/>
      <c r="E46" s="63"/>
    </row>
    <row r="47" spans="2:5" ht="13.5" customHeight="1" x14ac:dyDescent="0.2">
      <c r="D47" s="59"/>
      <c r="E47" s="60"/>
    </row>
    <row r="48" spans="2:5" ht="13.5" customHeight="1" x14ac:dyDescent="0.2">
      <c r="B48" s="27"/>
      <c r="D48" s="59"/>
      <c r="E48" s="61"/>
    </row>
    <row r="49" spans="1:5" ht="13.5" customHeight="1" x14ac:dyDescent="0.2">
      <c r="C49" s="27"/>
      <c r="D49" s="59"/>
      <c r="E49" s="70"/>
    </row>
    <row r="50" spans="1:5" ht="13.5" customHeight="1" x14ac:dyDescent="0.2">
      <c r="C50" s="27"/>
      <c r="D50" s="66"/>
      <c r="E50" s="63"/>
    </row>
    <row r="51" spans="1:5" ht="13.5" customHeight="1" x14ac:dyDescent="0.2">
      <c r="D51" s="64"/>
      <c r="E51" s="60"/>
    </row>
    <row r="52" spans="1:5" ht="13.5" customHeight="1" x14ac:dyDescent="0.2">
      <c r="C52" s="27"/>
      <c r="D52" s="64"/>
      <c r="E52" s="70"/>
    </row>
    <row r="53" spans="1:5" ht="22.5" customHeight="1" x14ac:dyDescent="0.2">
      <c r="D53" s="66"/>
      <c r="E53" s="69"/>
    </row>
    <row r="54" spans="1:5" ht="13.5" customHeight="1" x14ac:dyDescent="0.2">
      <c r="D54" s="59"/>
      <c r="E54" s="60"/>
    </row>
    <row r="55" spans="1:5" ht="13.5" customHeight="1" x14ac:dyDescent="0.2">
      <c r="D55" s="66"/>
      <c r="E55" s="63"/>
    </row>
    <row r="56" spans="1:5" ht="13.5" customHeight="1" x14ac:dyDescent="0.2">
      <c r="D56" s="59"/>
      <c r="E56" s="60"/>
    </row>
    <row r="57" spans="1:5" ht="13.5" customHeight="1" x14ac:dyDescent="0.2">
      <c r="D57" s="59"/>
      <c r="E57" s="60"/>
    </row>
    <row r="58" spans="1:5" ht="13.5" customHeight="1" x14ac:dyDescent="0.2">
      <c r="A58" s="27"/>
      <c r="D58" s="72"/>
      <c r="E58" s="70"/>
    </row>
    <row r="59" spans="1:5" ht="13.5" customHeight="1" x14ac:dyDescent="0.2">
      <c r="B59" s="27"/>
      <c r="C59" s="27"/>
      <c r="D59" s="73"/>
      <c r="E59" s="70"/>
    </row>
    <row r="60" spans="1:5" ht="13.5" customHeight="1" x14ac:dyDescent="0.2">
      <c r="B60" s="27"/>
      <c r="C60" s="27"/>
      <c r="D60" s="73"/>
      <c r="E60" s="61"/>
    </row>
    <row r="61" spans="1:5" ht="13.5" customHeight="1" x14ac:dyDescent="0.2">
      <c r="B61" s="27"/>
      <c r="C61" s="27"/>
      <c r="D61" s="66"/>
      <c r="E61" s="67"/>
    </row>
    <row r="62" spans="1:5" x14ac:dyDescent="0.2">
      <c r="D62" s="59"/>
      <c r="E62" s="60"/>
    </row>
    <row r="63" spans="1:5" x14ac:dyDescent="0.2">
      <c r="B63" s="27"/>
      <c r="D63" s="59"/>
      <c r="E63" s="70"/>
    </row>
    <row r="64" spans="1:5" x14ac:dyDescent="0.2">
      <c r="C64" s="27"/>
      <c r="D64" s="59"/>
      <c r="E64" s="61"/>
    </row>
    <row r="65" spans="1:5" x14ac:dyDescent="0.2">
      <c r="C65" s="27"/>
      <c r="D65" s="66"/>
      <c r="E65" s="63"/>
    </row>
    <row r="66" spans="1:5" x14ac:dyDescent="0.2">
      <c r="D66" s="59"/>
      <c r="E66" s="60"/>
    </row>
    <row r="67" spans="1:5" x14ac:dyDescent="0.2">
      <c r="D67" s="59"/>
      <c r="E67" s="60"/>
    </row>
    <row r="68" spans="1:5" x14ac:dyDescent="0.2">
      <c r="D68" s="28"/>
      <c r="E68" s="29"/>
    </row>
    <row r="69" spans="1:5" x14ac:dyDescent="0.2">
      <c r="D69" s="59"/>
      <c r="E69" s="60"/>
    </row>
    <row r="70" spans="1:5" x14ac:dyDescent="0.2">
      <c r="D70" s="59"/>
      <c r="E70" s="60"/>
    </row>
    <row r="71" spans="1:5" x14ac:dyDescent="0.2">
      <c r="D71" s="59"/>
      <c r="E71" s="60"/>
    </row>
    <row r="72" spans="1:5" x14ac:dyDescent="0.2">
      <c r="D72" s="66"/>
      <c r="E72" s="63"/>
    </row>
    <row r="73" spans="1:5" x14ac:dyDescent="0.2">
      <c r="D73" s="59"/>
      <c r="E73" s="60"/>
    </row>
    <row r="74" spans="1:5" x14ac:dyDescent="0.2">
      <c r="D74" s="66"/>
      <c r="E74" s="63"/>
    </row>
    <row r="75" spans="1:5" x14ac:dyDescent="0.2">
      <c r="D75" s="59"/>
      <c r="E75" s="60"/>
    </row>
    <row r="76" spans="1:5" x14ac:dyDescent="0.2">
      <c r="D76" s="59"/>
      <c r="E76" s="60"/>
    </row>
    <row r="77" spans="1:5" x14ac:dyDescent="0.2">
      <c r="D77" s="59"/>
      <c r="E77" s="60"/>
    </row>
    <row r="78" spans="1:5" x14ac:dyDescent="0.2">
      <c r="D78" s="59"/>
      <c r="E78" s="60"/>
    </row>
    <row r="79" spans="1:5" ht="28.5" customHeight="1" x14ac:dyDescent="0.2">
      <c r="A79" s="74"/>
      <c r="B79" s="74"/>
      <c r="C79" s="74"/>
      <c r="D79" s="75"/>
      <c r="E79" s="30"/>
    </row>
    <row r="80" spans="1:5" x14ac:dyDescent="0.2">
      <c r="C80" s="27"/>
      <c r="D80" s="59"/>
      <c r="E80" s="61"/>
    </row>
    <row r="81" spans="3:5" x14ac:dyDescent="0.2">
      <c r="D81" s="31"/>
      <c r="E81" s="32"/>
    </row>
    <row r="82" spans="3:5" x14ac:dyDescent="0.2">
      <c r="D82" s="59"/>
      <c r="E82" s="60"/>
    </row>
    <row r="83" spans="3:5" x14ac:dyDescent="0.2">
      <c r="D83" s="28"/>
      <c r="E83" s="29"/>
    </row>
    <row r="84" spans="3:5" x14ac:dyDescent="0.2">
      <c r="D84" s="28"/>
      <c r="E84" s="29"/>
    </row>
    <row r="85" spans="3:5" x14ac:dyDescent="0.2">
      <c r="D85" s="59"/>
      <c r="E85" s="60"/>
    </row>
    <row r="86" spans="3:5" x14ac:dyDescent="0.2">
      <c r="D86" s="66"/>
      <c r="E86" s="63"/>
    </row>
    <row r="87" spans="3:5" x14ac:dyDescent="0.2">
      <c r="D87" s="59"/>
      <c r="E87" s="60"/>
    </row>
    <row r="88" spans="3:5" x14ac:dyDescent="0.2">
      <c r="D88" s="59"/>
      <c r="E88" s="60"/>
    </row>
    <row r="89" spans="3:5" x14ac:dyDescent="0.2">
      <c r="D89" s="66"/>
      <c r="E89" s="63"/>
    </row>
    <row r="90" spans="3:5" x14ac:dyDescent="0.2">
      <c r="D90" s="59"/>
      <c r="E90" s="60"/>
    </row>
    <row r="91" spans="3:5" x14ac:dyDescent="0.2">
      <c r="D91" s="28"/>
      <c r="E91" s="29"/>
    </row>
    <row r="92" spans="3:5" x14ac:dyDescent="0.2">
      <c r="D92" s="66"/>
      <c r="E92" s="32"/>
    </row>
    <row r="93" spans="3:5" x14ac:dyDescent="0.2">
      <c r="D93" s="64"/>
      <c r="E93" s="29"/>
    </row>
    <row r="94" spans="3:5" x14ac:dyDescent="0.2">
      <c r="D94" s="66"/>
      <c r="E94" s="63"/>
    </row>
    <row r="95" spans="3:5" x14ac:dyDescent="0.2">
      <c r="D95" s="59"/>
      <c r="E95" s="60"/>
    </row>
    <row r="96" spans="3:5" x14ac:dyDescent="0.2">
      <c r="C96" s="27"/>
      <c r="D96" s="59"/>
      <c r="E96" s="61"/>
    </row>
    <row r="97" spans="2:5" x14ac:dyDescent="0.2">
      <c r="D97" s="64"/>
      <c r="E97" s="63"/>
    </row>
    <row r="98" spans="2:5" x14ac:dyDescent="0.2">
      <c r="D98" s="64"/>
      <c r="E98" s="29"/>
    </row>
    <row r="99" spans="2:5" x14ac:dyDescent="0.2">
      <c r="C99" s="27"/>
      <c r="D99" s="64"/>
      <c r="E99" s="33"/>
    </row>
    <row r="100" spans="2:5" x14ac:dyDescent="0.2">
      <c r="C100" s="27"/>
      <c r="D100" s="66"/>
      <c r="E100" s="67"/>
    </row>
    <row r="101" spans="2:5" x14ac:dyDescent="0.2">
      <c r="D101" s="59"/>
      <c r="E101" s="60"/>
    </row>
    <row r="102" spans="2:5" x14ac:dyDescent="0.2">
      <c r="D102" s="31"/>
      <c r="E102" s="34"/>
    </row>
    <row r="103" spans="2:5" ht="11.25" customHeight="1" x14ac:dyDescent="0.2">
      <c r="D103" s="28"/>
      <c r="E103" s="29"/>
    </row>
    <row r="104" spans="2:5" ht="24" customHeight="1" x14ac:dyDescent="0.2">
      <c r="B104" s="27"/>
      <c r="D104" s="28"/>
      <c r="E104" s="35"/>
    </row>
    <row r="105" spans="2:5" ht="15" customHeight="1" x14ac:dyDescent="0.2">
      <c r="C105" s="27"/>
      <c r="D105" s="28"/>
      <c r="E105" s="35"/>
    </row>
    <row r="106" spans="2:5" ht="11.25" customHeight="1" x14ac:dyDescent="0.2">
      <c r="D106" s="31"/>
      <c r="E106" s="32"/>
    </row>
    <row r="107" spans="2:5" x14ac:dyDescent="0.2">
      <c r="D107" s="28"/>
      <c r="E107" s="29"/>
    </row>
    <row r="108" spans="2:5" ht="13.5" customHeight="1" x14ac:dyDescent="0.2">
      <c r="B108" s="27"/>
      <c r="D108" s="28"/>
      <c r="E108" s="36"/>
    </row>
    <row r="109" spans="2:5" ht="12.75" customHeight="1" x14ac:dyDescent="0.2">
      <c r="C109" s="27"/>
      <c r="D109" s="28"/>
      <c r="E109" s="61"/>
    </row>
    <row r="110" spans="2:5" ht="12.75" customHeight="1" x14ac:dyDescent="0.2">
      <c r="C110" s="27"/>
      <c r="D110" s="66"/>
      <c r="E110" s="67"/>
    </row>
    <row r="111" spans="2:5" x14ac:dyDescent="0.2">
      <c r="D111" s="59"/>
      <c r="E111" s="60"/>
    </row>
    <row r="112" spans="2:5" x14ac:dyDescent="0.2">
      <c r="C112" s="27"/>
      <c r="D112" s="59"/>
      <c r="E112" s="33"/>
    </row>
    <row r="113" spans="1:5" x14ac:dyDescent="0.2">
      <c r="D113" s="31"/>
      <c r="E113" s="32"/>
    </row>
    <row r="114" spans="1:5" x14ac:dyDescent="0.2">
      <c r="D114" s="28"/>
      <c r="E114" s="29"/>
    </row>
    <row r="115" spans="1:5" x14ac:dyDescent="0.2">
      <c r="D115" s="59"/>
      <c r="E115" s="60"/>
    </row>
    <row r="116" spans="1:5" ht="19.5" customHeight="1" x14ac:dyDescent="0.2">
      <c r="A116" s="70"/>
      <c r="B116" s="49"/>
      <c r="C116" s="49"/>
      <c r="D116" s="49"/>
      <c r="E116" s="70"/>
    </row>
    <row r="117" spans="1:5" ht="15" customHeight="1" x14ac:dyDescent="0.2">
      <c r="A117" s="27"/>
      <c r="D117" s="72"/>
      <c r="E117" s="70"/>
    </row>
    <row r="118" spans="1:5" x14ac:dyDescent="0.2">
      <c r="A118" s="27"/>
      <c r="B118" s="27"/>
      <c r="D118" s="72"/>
      <c r="E118" s="61"/>
    </row>
    <row r="119" spans="1:5" x14ac:dyDescent="0.2">
      <c r="C119" s="27"/>
      <c r="D119" s="59"/>
      <c r="E119" s="70"/>
    </row>
    <row r="120" spans="1:5" x14ac:dyDescent="0.2">
      <c r="D120" s="62"/>
      <c r="E120" s="63"/>
    </row>
    <row r="121" spans="1:5" x14ac:dyDescent="0.2">
      <c r="B121" s="27"/>
      <c r="D121" s="59"/>
      <c r="E121" s="61"/>
    </row>
    <row r="122" spans="1:5" x14ac:dyDescent="0.2">
      <c r="C122" s="27"/>
      <c r="D122" s="59"/>
      <c r="E122" s="61"/>
    </row>
    <row r="123" spans="1:5" x14ac:dyDescent="0.2">
      <c r="D123" s="66"/>
      <c r="E123" s="67"/>
    </row>
    <row r="124" spans="1:5" ht="22.5" customHeight="1" x14ac:dyDescent="0.2">
      <c r="C124" s="27"/>
      <c r="D124" s="59"/>
      <c r="E124" s="68"/>
    </row>
    <row r="125" spans="1:5" x14ac:dyDescent="0.2">
      <c r="D125" s="59"/>
      <c r="E125" s="67"/>
    </row>
    <row r="126" spans="1:5" x14ac:dyDescent="0.2">
      <c r="B126" s="27"/>
      <c r="D126" s="64"/>
      <c r="E126" s="70"/>
    </row>
    <row r="127" spans="1:5" x14ac:dyDescent="0.2">
      <c r="C127" s="27"/>
      <c r="D127" s="64"/>
      <c r="E127" s="71"/>
    </row>
    <row r="128" spans="1:5" x14ac:dyDescent="0.2">
      <c r="D128" s="66"/>
      <c r="E128" s="63"/>
    </row>
    <row r="129" spans="1:5" ht="13.5" customHeight="1" x14ac:dyDescent="0.2">
      <c r="A129" s="27"/>
      <c r="D129" s="72"/>
      <c r="E129" s="70"/>
    </row>
    <row r="130" spans="1:5" ht="13.5" customHeight="1" x14ac:dyDescent="0.2">
      <c r="B130" s="27"/>
      <c r="D130" s="59"/>
      <c r="E130" s="70"/>
    </row>
    <row r="131" spans="1:5" ht="13.5" customHeight="1" x14ac:dyDescent="0.2">
      <c r="C131" s="27"/>
      <c r="D131" s="59"/>
      <c r="E131" s="61"/>
    </row>
    <row r="132" spans="1:5" x14ac:dyDescent="0.2">
      <c r="C132" s="27"/>
      <c r="D132" s="66"/>
      <c r="E132" s="63"/>
    </row>
    <row r="133" spans="1:5" x14ac:dyDescent="0.2">
      <c r="C133" s="27"/>
      <c r="D133" s="59"/>
      <c r="E133" s="61"/>
    </row>
    <row r="134" spans="1:5" x14ac:dyDescent="0.2">
      <c r="D134" s="31"/>
      <c r="E134" s="32"/>
    </row>
    <row r="135" spans="1:5" x14ac:dyDescent="0.2">
      <c r="C135" s="27"/>
      <c r="D135" s="64"/>
      <c r="E135" s="33"/>
    </row>
    <row r="136" spans="1:5" x14ac:dyDescent="0.2">
      <c r="C136" s="27"/>
      <c r="D136" s="66"/>
      <c r="E136" s="67"/>
    </row>
    <row r="137" spans="1:5" x14ac:dyDescent="0.2">
      <c r="D137" s="31"/>
      <c r="E137" s="37"/>
    </row>
    <row r="138" spans="1:5" x14ac:dyDescent="0.2">
      <c r="B138" s="27"/>
      <c r="D138" s="28"/>
      <c r="E138" s="36"/>
    </row>
    <row r="139" spans="1:5" x14ac:dyDescent="0.2">
      <c r="C139" s="27"/>
      <c r="D139" s="28"/>
      <c r="E139" s="61"/>
    </row>
    <row r="140" spans="1:5" x14ac:dyDescent="0.2">
      <c r="C140" s="27"/>
      <c r="D140" s="66"/>
      <c r="E140" s="67"/>
    </row>
    <row r="141" spans="1:5" x14ac:dyDescent="0.2">
      <c r="C141" s="27"/>
      <c r="D141" s="66"/>
      <c r="E141" s="67"/>
    </row>
    <row r="142" spans="1:5" x14ac:dyDescent="0.2">
      <c r="D142" s="59"/>
      <c r="E142" s="60"/>
    </row>
    <row r="143" spans="1:5" ht="18" customHeight="1" x14ac:dyDescent="0.2">
      <c r="A143" s="256"/>
      <c r="B143" s="257"/>
      <c r="C143" s="257"/>
      <c r="D143" s="257"/>
      <c r="E143" s="257"/>
    </row>
    <row r="144" spans="1:5" ht="28.5" customHeight="1" x14ac:dyDescent="0.2">
      <c r="A144" s="74"/>
      <c r="B144" s="74"/>
      <c r="C144" s="74"/>
      <c r="D144" s="75"/>
      <c r="E144" s="30"/>
    </row>
    <row r="146" spans="1:5" x14ac:dyDescent="0.2">
      <c r="A146" s="27"/>
      <c r="B146" s="27"/>
      <c r="C146" s="27"/>
      <c r="D146" s="39"/>
      <c r="E146" s="11"/>
    </row>
    <row r="147" spans="1:5" x14ac:dyDescent="0.2">
      <c r="A147" s="27"/>
      <c r="B147" s="27"/>
      <c r="C147" s="27"/>
      <c r="D147" s="39"/>
      <c r="E147" s="11"/>
    </row>
    <row r="148" spans="1:5" ht="17.25" customHeight="1" x14ac:dyDescent="0.2">
      <c r="A148" s="27"/>
      <c r="B148" s="27"/>
      <c r="C148" s="27"/>
      <c r="D148" s="39"/>
      <c r="E148" s="11"/>
    </row>
    <row r="149" spans="1:5" ht="13.5" customHeight="1" x14ac:dyDescent="0.2">
      <c r="A149" s="27"/>
      <c r="B149" s="27"/>
      <c r="C149" s="27"/>
      <c r="D149" s="39"/>
      <c r="E149" s="11"/>
    </row>
    <row r="150" spans="1:5" x14ac:dyDescent="0.2">
      <c r="A150" s="27"/>
      <c r="B150" s="27"/>
      <c r="C150" s="27"/>
      <c r="D150" s="39"/>
      <c r="E150" s="11"/>
    </row>
    <row r="151" spans="1:5" x14ac:dyDescent="0.2">
      <c r="A151" s="27"/>
      <c r="B151" s="27"/>
      <c r="C151" s="27"/>
    </row>
    <row r="152" spans="1:5" x14ac:dyDescent="0.2">
      <c r="A152" s="27"/>
      <c r="B152" s="27"/>
      <c r="C152" s="27"/>
      <c r="D152" s="39"/>
      <c r="E152" s="11"/>
    </row>
    <row r="153" spans="1:5" x14ac:dyDescent="0.2">
      <c r="A153" s="27"/>
      <c r="B153" s="27"/>
      <c r="C153" s="27"/>
      <c r="D153" s="39"/>
      <c r="E153" s="40"/>
    </row>
    <row r="154" spans="1:5" x14ac:dyDescent="0.2">
      <c r="A154" s="27"/>
      <c r="B154" s="27"/>
      <c r="C154" s="27"/>
      <c r="D154" s="39"/>
      <c r="E154" s="11"/>
    </row>
    <row r="155" spans="1:5" ht="22.5" customHeight="1" x14ac:dyDescent="0.2">
      <c r="A155" s="27"/>
      <c r="B155" s="27"/>
      <c r="C155" s="27"/>
      <c r="D155" s="39"/>
      <c r="E155" s="68"/>
    </row>
    <row r="156" spans="1:5" ht="22.5" customHeight="1" x14ac:dyDescent="0.2">
      <c r="D156" s="66"/>
      <c r="E156" s="69"/>
    </row>
  </sheetData>
  <mergeCells count="8">
    <mergeCell ref="F1:H1"/>
    <mergeCell ref="A143:E143"/>
    <mergeCell ref="B23:H23"/>
    <mergeCell ref="B3:H3"/>
    <mergeCell ref="B11:H11"/>
    <mergeCell ref="B13:H13"/>
    <mergeCell ref="B21:H21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1" max="8" man="1"/>
    <brk id="77" max="9" man="1"/>
    <brk id="141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Normal="100" workbookViewId="0">
      <selection activeCell="C4" sqref="C4"/>
    </sheetView>
  </sheetViews>
  <sheetFormatPr defaultColWidth="11.42578125" defaultRowHeight="12.75" x14ac:dyDescent="0.2"/>
  <cols>
    <col min="1" max="1" width="17.5703125" style="42" customWidth="1"/>
    <col min="2" max="2" width="38.7109375" style="43" customWidth="1"/>
    <col min="3" max="10" width="12.7109375" style="2" customWidth="1"/>
    <col min="11" max="11" width="0.85546875" style="9" customWidth="1"/>
    <col min="12" max="16384" width="11.42578125" style="9"/>
  </cols>
  <sheetData>
    <row r="1" spans="1:10" ht="24" customHeight="1" x14ac:dyDescent="0.2">
      <c r="A1" s="218"/>
      <c r="B1" s="218"/>
      <c r="C1" s="218"/>
      <c r="D1" s="218"/>
      <c r="E1" s="218"/>
      <c r="F1" s="219" t="s">
        <v>120</v>
      </c>
      <c r="G1" s="220" t="s">
        <v>117</v>
      </c>
      <c r="H1" s="218"/>
      <c r="I1" s="218"/>
      <c r="J1" s="218"/>
    </row>
    <row r="2" spans="1:10" s="48" customFormat="1" ht="15.75" x14ac:dyDescent="0.2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11" customFormat="1" ht="78.75" x14ac:dyDescent="0.2">
      <c r="A3" s="10" t="s">
        <v>16</v>
      </c>
      <c r="B3" s="221" t="s">
        <v>17</v>
      </c>
      <c r="C3" s="78" t="s">
        <v>122</v>
      </c>
      <c r="D3" s="79" t="s">
        <v>9</v>
      </c>
      <c r="E3" s="79" t="s">
        <v>10</v>
      </c>
      <c r="F3" s="79" t="s">
        <v>11</v>
      </c>
      <c r="G3" s="79" t="s">
        <v>12</v>
      </c>
      <c r="H3" s="79" t="s">
        <v>18</v>
      </c>
      <c r="I3" s="79" t="s">
        <v>73</v>
      </c>
      <c r="J3" s="79" t="s">
        <v>14</v>
      </c>
    </row>
    <row r="4" spans="1:10" s="11" customFormat="1" x14ac:dyDescent="0.2">
      <c r="A4" s="222"/>
      <c r="B4" s="223" t="s">
        <v>33</v>
      </c>
      <c r="C4" s="224"/>
      <c r="D4" s="224"/>
      <c r="E4" s="224"/>
      <c r="F4" s="224"/>
      <c r="G4" s="224"/>
      <c r="H4" s="224"/>
      <c r="I4" s="224"/>
      <c r="J4" s="225"/>
    </row>
    <row r="5" spans="1:10" x14ac:dyDescent="0.2">
      <c r="A5" s="155"/>
      <c r="B5" s="156" t="s">
        <v>102</v>
      </c>
      <c r="C5" s="157">
        <v>13086820</v>
      </c>
      <c r="D5" s="158">
        <v>1519762</v>
      </c>
      <c r="E5" s="158">
        <v>23293</v>
      </c>
      <c r="F5" s="158">
        <v>610440</v>
      </c>
      <c r="G5" s="158">
        <v>10933325</v>
      </c>
      <c r="H5" s="158"/>
      <c r="I5" s="158"/>
      <c r="J5" s="158"/>
    </row>
    <row r="6" spans="1:10" s="11" customFormat="1" ht="25.5" x14ac:dyDescent="0.2">
      <c r="A6" s="125" t="s">
        <v>95</v>
      </c>
      <c r="B6" s="126" t="s">
        <v>96</v>
      </c>
      <c r="C6" s="127"/>
      <c r="D6" s="127"/>
      <c r="E6" s="127"/>
      <c r="F6" s="127"/>
      <c r="G6" s="127"/>
      <c r="H6" s="127"/>
      <c r="I6" s="127"/>
      <c r="J6" s="127"/>
    </row>
    <row r="7" spans="1:10" s="11" customFormat="1" ht="13.5" thickBot="1" x14ac:dyDescent="0.25">
      <c r="A7" s="128">
        <v>530101</v>
      </c>
      <c r="B7" s="129" t="s">
        <v>103</v>
      </c>
      <c r="C7" s="130">
        <v>11627156</v>
      </c>
      <c r="D7" s="131">
        <v>1280000</v>
      </c>
      <c r="E7" s="131">
        <v>8576</v>
      </c>
      <c r="F7" s="131">
        <v>147255</v>
      </c>
      <c r="G7" s="131">
        <v>10191325</v>
      </c>
      <c r="H7" s="131"/>
      <c r="I7" s="131"/>
      <c r="J7" s="131"/>
    </row>
    <row r="8" spans="1:10" s="11" customFormat="1" ht="12.75" customHeight="1" x14ac:dyDescent="0.2">
      <c r="A8" s="132" t="s">
        <v>38</v>
      </c>
      <c r="B8" s="133" t="s">
        <v>39</v>
      </c>
      <c r="C8" s="134">
        <v>11627156</v>
      </c>
      <c r="D8" s="134">
        <v>128000</v>
      </c>
      <c r="E8" s="134">
        <v>8576</v>
      </c>
      <c r="F8" s="134">
        <v>147255</v>
      </c>
      <c r="G8" s="134">
        <v>10191325</v>
      </c>
      <c r="H8" s="134"/>
      <c r="I8" s="134"/>
      <c r="J8" s="134"/>
    </row>
    <row r="9" spans="1:10" x14ac:dyDescent="0.2">
      <c r="A9" s="135" t="s">
        <v>40</v>
      </c>
      <c r="B9" s="136" t="s">
        <v>19</v>
      </c>
      <c r="C9" s="137">
        <v>9900575</v>
      </c>
      <c r="D9" s="137"/>
      <c r="E9" s="137"/>
      <c r="F9" s="137"/>
      <c r="G9" s="137">
        <v>9900575</v>
      </c>
      <c r="H9" s="137"/>
      <c r="I9" s="137"/>
      <c r="J9" s="137"/>
    </row>
    <row r="10" spans="1:10" x14ac:dyDescent="0.2">
      <c r="A10" s="138" t="s">
        <v>41</v>
      </c>
      <c r="B10" s="139" t="s">
        <v>20</v>
      </c>
      <c r="C10" s="140">
        <v>8155000</v>
      </c>
      <c r="D10" s="140"/>
      <c r="E10" s="140"/>
      <c r="F10" s="140"/>
      <c r="G10" s="140">
        <v>8155000</v>
      </c>
      <c r="H10" s="140"/>
      <c r="I10" s="140"/>
      <c r="J10" s="140"/>
    </row>
    <row r="11" spans="1:10" s="11" customFormat="1" x14ac:dyDescent="0.2">
      <c r="A11" s="138" t="s">
        <v>97</v>
      </c>
      <c r="B11" s="139" t="s">
        <v>21</v>
      </c>
      <c r="C11" s="140">
        <v>400000</v>
      </c>
      <c r="D11" s="140"/>
      <c r="E11" s="140"/>
      <c r="F11" s="140"/>
      <c r="G11" s="140">
        <v>400000</v>
      </c>
      <c r="H11" s="140"/>
      <c r="I11" s="140"/>
      <c r="J11" s="140"/>
    </row>
    <row r="12" spans="1:10" x14ac:dyDescent="0.2">
      <c r="A12" s="138" t="s">
        <v>98</v>
      </c>
      <c r="B12" s="139" t="s">
        <v>22</v>
      </c>
      <c r="C12" s="140">
        <v>1345575</v>
      </c>
      <c r="D12" s="140"/>
      <c r="E12" s="140"/>
      <c r="F12" s="140"/>
      <c r="G12" s="140">
        <v>1345575</v>
      </c>
      <c r="H12" s="140"/>
      <c r="I12" s="140"/>
      <c r="J12" s="140"/>
    </row>
    <row r="13" spans="1:10" s="11" customFormat="1" x14ac:dyDescent="0.2">
      <c r="A13" s="135" t="s">
        <v>42</v>
      </c>
      <c r="B13" s="136" t="s">
        <v>23</v>
      </c>
      <c r="C13" s="137">
        <v>1722881</v>
      </c>
      <c r="D13" s="137">
        <v>1276500</v>
      </c>
      <c r="E13" s="137">
        <v>8376</v>
      </c>
      <c r="F13" s="137">
        <v>147255</v>
      </c>
      <c r="G13" s="137">
        <v>290750</v>
      </c>
      <c r="H13" s="137"/>
      <c r="I13" s="137"/>
      <c r="J13" s="137"/>
    </row>
    <row r="14" spans="1:10" s="11" customFormat="1" x14ac:dyDescent="0.2">
      <c r="A14" s="138" t="s">
        <v>43</v>
      </c>
      <c r="B14" s="139" t="s">
        <v>24</v>
      </c>
      <c r="C14" s="140">
        <v>258400</v>
      </c>
      <c r="D14" s="140">
        <v>32000</v>
      </c>
      <c r="E14" s="140"/>
      <c r="F14" s="140">
        <v>1400</v>
      </c>
      <c r="G14" s="140">
        <v>225000</v>
      </c>
      <c r="H14" s="140"/>
      <c r="I14" s="140"/>
      <c r="J14" s="140"/>
    </row>
    <row r="15" spans="1:10" s="117" customFormat="1" x14ac:dyDescent="0.2">
      <c r="A15" s="138" t="s">
        <v>44</v>
      </c>
      <c r="B15" s="139" t="s">
        <v>25</v>
      </c>
      <c r="C15" s="140">
        <v>486146</v>
      </c>
      <c r="D15" s="140">
        <v>383306</v>
      </c>
      <c r="E15" s="140">
        <v>5000</v>
      </c>
      <c r="F15" s="140">
        <v>97840</v>
      </c>
      <c r="G15" s="140"/>
      <c r="H15" s="140"/>
      <c r="I15" s="140"/>
      <c r="J15" s="140"/>
    </row>
    <row r="16" spans="1:10" s="117" customFormat="1" x14ac:dyDescent="0.2">
      <c r="A16" s="138" t="s">
        <v>45</v>
      </c>
      <c r="B16" s="139" t="s">
        <v>26</v>
      </c>
      <c r="C16" s="140">
        <v>911023</v>
      </c>
      <c r="D16" s="140">
        <v>841632</v>
      </c>
      <c r="E16" s="140">
        <v>876</v>
      </c>
      <c r="F16" s="140">
        <v>33015</v>
      </c>
      <c r="G16" s="140">
        <v>35500</v>
      </c>
      <c r="H16" s="140"/>
      <c r="I16" s="140"/>
      <c r="J16" s="140"/>
    </row>
    <row r="17" spans="1:10" s="117" customFormat="1" x14ac:dyDescent="0.2">
      <c r="A17" s="138" t="s">
        <v>48</v>
      </c>
      <c r="B17" s="139" t="s">
        <v>27</v>
      </c>
      <c r="C17" s="140">
        <v>67312</v>
      </c>
      <c r="D17" s="140">
        <v>19562</v>
      </c>
      <c r="E17" s="140">
        <v>2500</v>
      </c>
      <c r="F17" s="140">
        <v>15000</v>
      </c>
      <c r="G17" s="140">
        <v>30250</v>
      </c>
      <c r="H17" s="140"/>
      <c r="I17" s="140"/>
      <c r="J17" s="140"/>
    </row>
    <row r="18" spans="1:10" x14ac:dyDescent="0.2">
      <c r="A18" s="135" t="s">
        <v>49</v>
      </c>
      <c r="B18" s="136" t="s">
        <v>50</v>
      </c>
      <c r="C18" s="137">
        <v>3700</v>
      </c>
      <c r="D18" s="137">
        <v>3500</v>
      </c>
      <c r="E18" s="137">
        <v>200</v>
      </c>
      <c r="F18" s="137">
        <v>0</v>
      </c>
      <c r="G18" s="137">
        <v>0</v>
      </c>
      <c r="H18" s="137"/>
      <c r="I18" s="137"/>
      <c r="J18" s="137"/>
    </row>
    <row r="19" spans="1:10" s="117" customFormat="1" x14ac:dyDescent="0.2">
      <c r="A19" s="138" t="s">
        <v>51</v>
      </c>
      <c r="B19" s="139" t="s">
        <v>28</v>
      </c>
      <c r="C19" s="140">
        <v>3700</v>
      </c>
      <c r="D19" s="140">
        <v>3500</v>
      </c>
      <c r="E19" s="140">
        <v>200</v>
      </c>
      <c r="F19" s="140"/>
      <c r="G19" s="140"/>
      <c r="H19" s="140"/>
      <c r="I19" s="140"/>
      <c r="J19" s="140"/>
    </row>
    <row r="20" spans="1:10" x14ac:dyDescent="0.2">
      <c r="A20" s="128">
        <v>530103</v>
      </c>
      <c r="B20" s="129" t="s">
        <v>104</v>
      </c>
      <c r="C20" s="130">
        <v>61612</v>
      </c>
      <c r="D20" s="130"/>
      <c r="E20" s="130">
        <v>11217</v>
      </c>
      <c r="F20" s="130">
        <v>42395</v>
      </c>
      <c r="G20" s="130">
        <v>8000</v>
      </c>
      <c r="H20" s="130"/>
      <c r="I20" s="130"/>
      <c r="J20" s="130"/>
    </row>
    <row r="21" spans="1:10" x14ac:dyDescent="0.2">
      <c r="A21" s="145" t="s">
        <v>56</v>
      </c>
      <c r="B21" s="146" t="s">
        <v>30</v>
      </c>
      <c r="C21" s="147">
        <v>61612</v>
      </c>
      <c r="D21" s="147"/>
      <c r="E21" s="147">
        <v>11217</v>
      </c>
      <c r="F21" s="147">
        <v>42395</v>
      </c>
      <c r="G21" s="147">
        <v>8000</v>
      </c>
      <c r="H21" s="147"/>
      <c r="I21" s="147"/>
      <c r="J21" s="147"/>
    </row>
    <row r="22" spans="1:10" ht="24" x14ac:dyDescent="0.2">
      <c r="A22" s="148" t="s">
        <v>57</v>
      </c>
      <c r="B22" s="149" t="s">
        <v>58</v>
      </c>
      <c r="C22" s="150">
        <v>61612</v>
      </c>
      <c r="D22" s="150"/>
      <c r="E22" s="150">
        <v>11217</v>
      </c>
      <c r="F22" s="150">
        <v>42395</v>
      </c>
      <c r="G22" s="150">
        <v>8000</v>
      </c>
      <c r="H22" s="150"/>
      <c r="I22" s="150"/>
      <c r="J22" s="150"/>
    </row>
    <row r="23" spans="1:10" x14ac:dyDescent="0.2">
      <c r="A23" s="151" t="s">
        <v>59</v>
      </c>
      <c r="B23" s="152" t="s">
        <v>29</v>
      </c>
      <c r="C23" s="153">
        <v>57612</v>
      </c>
      <c r="D23" s="153"/>
      <c r="E23" s="153">
        <v>11217</v>
      </c>
      <c r="F23" s="153">
        <v>42395</v>
      </c>
      <c r="G23" s="153">
        <v>4000</v>
      </c>
      <c r="H23" s="153"/>
      <c r="I23" s="153"/>
      <c r="J23" s="153"/>
    </row>
    <row r="24" spans="1:10" s="159" customFormat="1" ht="24" x14ac:dyDescent="0.2">
      <c r="A24" s="141">
        <v>424</v>
      </c>
      <c r="B24" s="152" t="s">
        <v>31</v>
      </c>
      <c r="C24" s="142">
        <v>4000</v>
      </c>
      <c r="D24" s="142"/>
      <c r="E24" s="142"/>
      <c r="F24" s="142"/>
      <c r="G24" s="142">
        <v>4000</v>
      </c>
      <c r="H24" s="142"/>
      <c r="I24" s="142"/>
      <c r="J24" s="142"/>
    </row>
    <row r="25" spans="1:10" s="117" customFormat="1" x14ac:dyDescent="0.2">
      <c r="A25" s="128">
        <v>530106</v>
      </c>
      <c r="B25" s="129" t="s">
        <v>109</v>
      </c>
      <c r="C25" s="130">
        <v>240000</v>
      </c>
      <c r="D25" s="131"/>
      <c r="E25" s="131"/>
      <c r="F25" s="131"/>
      <c r="G25" s="131">
        <v>240000</v>
      </c>
      <c r="H25" s="131"/>
      <c r="I25" s="131"/>
      <c r="J25" s="131"/>
    </row>
    <row r="26" spans="1:10" s="117" customFormat="1" ht="24" x14ac:dyDescent="0.2">
      <c r="A26" s="143" t="s">
        <v>52</v>
      </c>
      <c r="B26" s="136" t="s">
        <v>53</v>
      </c>
      <c r="C26" s="144">
        <v>140000</v>
      </c>
      <c r="D26" s="144"/>
      <c r="E26" s="144"/>
      <c r="F26" s="144"/>
      <c r="G26" s="144">
        <v>140000</v>
      </c>
      <c r="H26" s="144"/>
      <c r="I26" s="144"/>
      <c r="J26" s="144"/>
    </row>
    <row r="27" spans="1:10" s="117" customFormat="1" ht="24" x14ac:dyDescent="0.2">
      <c r="A27" s="138" t="s">
        <v>54</v>
      </c>
      <c r="B27" s="139" t="s">
        <v>55</v>
      </c>
      <c r="C27" s="140">
        <v>140000</v>
      </c>
      <c r="D27" s="140"/>
      <c r="E27" s="140"/>
      <c r="F27" s="140"/>
      <c r="G27" s="140">
        <v>140000</v>
      </c>
      <c r="H27" s="140"/>
      <c r="I27" s="140"/>
      <c r="J27" s="140"/>
    </row>
    <row r="28" spans="1:10" s="117" customFormat="1" ht="24" x14ac:dyDescent="0.2">
      <c r="A28" s="148" t="s">
        <v>57</v>
      </c>
      <c r="B28" s="149" t="s">
        <v>58</v>
      </c>
      <c r="C28" s="150">
        <v>100000</v>
      </c>
      <c r="D28" s="150"/>
      <c r="E28" s="150"/>
      <c r="F28" s="150"/>
      <c r="G28" s="150">
        <v>100000</v>
      </c>
      <c r="H28" s="150"/>
      <c r="I28" s="150"/>
      <c r="J28" s="150"/>
    </row>
    <row r="29" spans="1:10" s="117" customFormat="1" ht="24" x14ac:dyDescent="0.2">
      <c r="A29" s="141">
        <v>424</v>
      </c>
      <c r="B29" s="152" t="s">
        <v>31</v>
      </c>
      <c r="C29" s="142">
        <v>100000</v>
      </c>
      <c r="D29" s="142"/>
      <c r="E29" s="142"/>
      <c r="F29" s="142"/>
      <c r="G29" s="142">
        <v>100000</v>
      </c>
      <c r="H29" s="142"/>
      <c r="I29" s="142"/>
      <c r="J29" s="142"/>
    </row>
    <row r="30" spans="1:10" ht="25.5" x14ac:dyDescent="0.2">
      <c r="A30" s="125" t="s">
        <v>99</v>
      </c>
      <c r="B30" s="126" t="s">
        <v>100</v>
      </c>
      <c r="C30" s="154"/>
      <c r="D30" s="127"/>
      <c r="E30" s="127"/>
      <c r="F30" s="127"/>
      <c r="G30" s="127"/>
      <c r="H30" s="127"/>
      <c r="I30" s="127"/>
      <c r="J30" s="127"/>
    </row>
    <row r="31" spans="1:10" ht="13.5" thickBot="1" x14ac:dyDescent="0.25">
      <c r="A31" s="128">
        <v>530202</v>
      </c>
      <c r="B31" s="129" t="s">
        <v>105</v>
      </c>
      <c r="C31" s="130">
        <v>892320</v>
      </c>
      <c r="D31" s="131"/>
      <c r="E31" s="131"/>
      <c r="F31" s="131">
        <v>418320</v>
      </c>
      <c r="G31" s="131">
        <v>474000</v>
      </c>
      <c r="H31" s="131"/>
      <c r="I31" s="131"/>
      <c r="J31" s="131"/>
    </row>
    <row r="32" spans="1:10" x14ac:dyDescent="0.2">
      <c r="A32" s="132" t="s">
        <v>38</v>
      </c>
      <c r="B32" s="133" t="s">
        <v>39</v>
      </c>
      <c r="C32" s="134">
        <v>892320</v>
      </c>
      <c r="D32" s="134"/>
      <c r="E32" s="134"/>
      <c r="F32" s="134">
        <v>418320</v>
      </c>
      <c r="G32" s="134">
        <v>474000</v>
      </c>
      <c r="H32" s="134"/>
      <c r="I32" s="134"/>
      <c r="J32" s="134"/>
    </row>
    <row r="33" spans="1:10" x14ac:dyDescent="0.2">
      <c r="A33" s="135" t="s">
        <v>40</v>
      </c>
      <c r="B33" s="136" t="s">
        <v>19</v>
      </c>
      <c r="C33" s="137">
        <v>575772</v>
      </c>
      <c r="D33" s="137"/>
      <c r="E33" s="137"/>
      <c r="F33" s="137">
        <v>124620</v>
      </c>
      <c r="G33" s="137">
        <v>451152</v>
      </c>
      <c r="H33" s="137"/>
      <c r="I33" s="137"/>
      <c r="J33" s="137"/>
    </row>
    <row r="34" spans="1:10" s="117" customFormat="1" x14ac:dyDescent="0.2">
      <c r="A34" s="138" t="s">
        <v>41</v>
      </c>
      <c r="B34" s="139" t="s">
        <v>20</v>
      </c>
      <c r="C34" s="140">
        <v>477052</v>
      </c>
      <c r="D34" s="140"/>
      <c r="E34" s="140"/>
      <c r="F34" s="140">
        <v>106965</v>
      </c>
      <c r="G34" s="140">
        <v>370087</v>
      </c>
      <c r="H34" s="140"/>
      <c r="I34" s="140"/>
      <c r="J34" s="140"/>
    </row>
    <row r="35" spans="1:10" s="117" customFormat="1" x14ac:dyDescent="0.2">
      <c r="A35" s="138" t="s">
        <v>97</v>
      </c>
      <c r="B35" s="139" t="s">
        <v>21</v>
      </c>
      <c r="C35" s="140">
        <v>20000</v>
      </c>
      <c r="D35" s="140"/>
      <c r="E35" s="140"/>
      <c r="F35" s="140"/>
      <c r="G35" s="140">
        <v>20000</v>
      </c>
      <c r="H35" s="140"/>
      <c r="I35" s="140"/>
      <c r="J35" s="140"/>
    </row>
    <row r="36" spans="1:10" s="117" customFormat="1" x14ac:dyDescent="0.2">
      <c r="A36" s="138" t="s">
        <v>98</v>
      </c>
      <c r="B36" s="139" t="s">
        <v>22</v>
      </c>
      <c r="C36" s="140">
        <v>78720</v>
      </c>
      <c r="D36" s="140"/>
      <c r="E36" s="140"/>
      <c r="F36" s="140">
        <v>17655</v>
      </c>
      <c r="G36" s="140">
        <v>61065</v>
      </c>
      <c r="H36" s="140"/>
      <c r="I36" s="140"/>
      <c r="J36" s="140"/>
    </row>
    <row r="37" spans="1:10" x14ac:dyDescent="0.2">
      <c r="A37" s="135" t="s">
        <v>42</v>
      </c>
      <c r="B37" s="136" t="s">
        <v>23</v>
      </c>
      <c r="C37" s="137">
        <v>316548</v>
      </c>
      <c r="D37" s="137"/>
      <c r="E37" s="137"/>
      <c r="F37" s="137">
        <v>293700</v>
      </c>
      <c r="G37" s="137">
        <v>22848</v>
      </c>
      <c r="H37" s="137"/>
      <c r="I37" s="137"/>
      <c r="J37" s="137"/>
    </row>
    <row r="38" spans="1:10" s="117" customFormat="1" x14ac:dyDescent="0.2">
      <c r="A38" s="138" t="s">
        <v>43</v>
      </c>
      <c r="B38" s="139" t="s">
        <v>24</v>
      </c>
      <c r="C38" s="140">
        <v>22848</v>
      </c>
      <c r="D38" s="140"/>
      <c r="E38" s="140"/>
      <c r="F38" s="140"/>
      <c r="G38" s="140">
        <v>22848</v>
      </c>
      <c r="H38" s="140"/>
      <c r="I38" s="140"/>
      <c r="J38" s="140"/>
    </row>
    <row r="39" spans="1:10" s="117" customFormat="1" x14ac:dyDescent="0.2">
      <c r="A39" s="138" t="s">
        <v>44</v>
      </c>
      <c r="B39" s="139" t="s">
        <v>25</v>
      </c>
      <c r="C39" s="140">
        <v>44500</v>
      </c>
      <c r="D39" s="140"/>
      <c r="E39" s="140"/>
      <c r="F39" s="140">
        <v>44500</v>
      </c>
      <c r="G39" s="140">
        <v>0</v>
      </c>
      <c r="H39" s="140"/>
      <c r="I39" s="140"/>
      <c r="J39" s="140"/>
    </row>
    <row r="40" spans="1:10" s="117" customFormat="1" x14ac:dyDescent="0.2">
      <c r="A40" s="138" t="s">
        <v>45</v>
      </c>
      <c r="B40" s="139" t="s">
        <v>26</v>
      </c>
      <c r="C40" s="140">
        <v>248200</v>
      </c>
      <c r="D40" s="140"/>
      <c r="E40" s="140"/>
      <c r="F40" s="140">
        <v>248200</v>
      </c>
      <c r="G40" s="140">
        <v>0</v>
      </c>
      <c r="H40" s="140"/>
      <c r="I40" s="140"/>
      <c r="J40" s="140"/>
    </row>
    <row r="41" spans="1:10" s="117" customFormat="1" ht="24" x14ac:dyDescent="0.2">
      <c r="A41" s="141">
        <v>324</v>
      </c>
      <c r="B41" s="139" t="s">
        <v>47</v>
      </c>
      <c r="C41" s="142">
        <v>0</v>
      </c>
      <c r="D41" s="142"/>
      <c r="E41" s="142"/>
      <c r="F41" s="142"/>
      <c r="G41" s="142"/>
      <c r="H41" s="142"/>
      <c r="I41" s="142"/>
      <c r="J41" s="142"/>
    </row>
    <row r="42" spans="1:10" s="117" customFormat="1" x14ac:dyDescent="0.2">
      <c r="A42" s="138" t="s">
        <v>48</v>
      </c>
      <c r="B42" s="139" t="s">
        <v>27</v>
      </c>
      <c r="C42" s="140">
        <v>1000</v>
      </c>
      <c r="D42" s="140"/>
      <c r="E42" s="140"/>
      <c r="F42" s="140">
        <v>1000</v>
      </c>
      <c r="G42" s="140"/>
      <c r="H42" s="140"/>
      <c r="I42" s="140"/>
      <c r="J42" s="140"/>
    </row>
    <row r="43" spans="1:10" ht="26.25" thickBot="1" x14ac:dyDescent="0.25">
      <c r="A43" s="128">
        <v>530603</v>
      </c>
      <c r="B43" s="129" t="s">
        <v>106</v>
      </c>
      <c r="C43" s="130">
        <v>20000</v>
      </c>
      <c r="D43" s="131"/>
      <c r="E43" s="131"/>
      <c r="F43" s="131"/>
      <c r="G43" s="131">
        <v>20000</v>
      </c>
      <c r="H43" s="131"/>
      <c r="I43" s="131"/>
      <c r="J43" s="131"/>
    </row>
    <row r="44" spans="1:10" x14ac:dyDescent="0.2">
      <c r="A44" s="132" t="s">
        <v>38</v>
      </c>
      <c r="B44" s="133" t="s">
        <v>39</v>
      </c>
      <c r="C44" s="134">
        <v>20000</v>
      </c>
      <c r="D44" s="134"/>
      <c r="E44" s="134"/>
      <c r="F44" s="134"/>
      <c r="G44" s="134">
        <v>20000</v>
      </c>
      <c r="H44" s="134"/>
      <c r="I44" s="134"/>
      <c r="J44" s="134"/>
    </row>
    <row r="45" spans="1:10" x14ac:dyDescent="0.2">
      <c r="A45" s="135" t="s">
        <v>42</v>
      </c>
      <c r="B45" s="136" t="s">
        <v>23</v>
      </c>
      <c r="C45" s="137">
        <v>20000</v>
      </c>
      <c r="D45" s="137"/>
      <c r="E45" s="137"/>
      <c r="F45" s="137"/>
      <c r="G45" s="137">
        <v>20000</v>
      </c>
      <c r="H45" s="137"/>
      <c r="I45" s="137"/>
      <c r="J45" s="137"/>
    </row>
    <row r="46" spans="1:10" s="117" customFormat="1" x14ac:dyDescent="0.2">
      <c r="A46" s="138" t="s">
        <v>43</v>
      </c>
      <c r="B46" s="139" t="s">
        <v>24</v>
      </c>
      <c r="C46" s="140">
        <v>8000</v>
      </c>
      <c r="D46" s="140"/>
      <c r="E46" s="140"/>
      <c r="F46" s="140"/>
      <c r="G46" s="140">
        <v>8000</v>
      </c>
      <c r="H46" s="140"/>
      <c r="I46" s="140"/>
      <c r="J46" s="140"/>
    </row>
    <row r="47" spans="1:10" s="117" customFormat="1" x14ac:dyDescent="0.2">
      <c r="A47" s="138" t="s">
        <v>45</v>
      </c>
      <c r="B47" s="139" t="s">
        <v>26</v>
      </c>
      <c r="C47" s="140">
        <v>10000</v>
      </c>
      <c r="D47" s="140"/>
      <c r="E47" s="140"/>
      <c r="F47" s="140"/>
      <c r="G47" s="140">
        <v>10000</v>
      </c>
      <c r="H47" s="140"/>
      <c r="I47" s="140"/>
      <c r="J47" s="140"/>
    </row>
    <row r="48" spans="1:10" s="117" customFormat="1" ht="24" x14ac:dyDescent="0.2">
      <c r="A48" s="141">
        <v>324</v>
      </c>
      <c r="B48" s="139" t="s">
        <v>47</v>
      </c>
      <c r="C48" s="142">
        <v>2000</v>
      </c>
      <c r="D48" s="142"/>
      <c r="E48" s="142"/>
      <c r="F48" s="142"/>
      <c r="G48" s="142">
        <v>2000</v>
      </c>
      <c r="H48" s="142"/>
      <c r="I48" s="142"/>
      <c r="J48" s="142"/>
    </row>
    <row r="49" spans="1:10" ht="13.5" thickBot="1" x14ac:dyDescent="0.25">
      <c r="A49" s="128">
        <v>530209</v>
      </c>
      <c r="B49" s="129" t="s">
        <v>107</v>
      </c>
      <c r="C49" s="130">
        <v>186478</v>
      </c>
      <c r="D49" s="131">
        <v>186478</v>
      </c>
      <c r="E49" s="131"/>
      <c r="F49" s="131"/>
      <c r="G49" s="131"/>
      <c r="H49" s="131"/>
      <c r="I49" s="131"/>
      <c r="J49" s="131"/>
    </row>
    <row r="50" spans="1:10" x14ac:dyDescent="0.2">
      <c r="A50" s="132" t="s">
        <v>38</v>
      </c>
      <c r="B50" s="133" t="s">
        <v>39</v>
      </c>
      <c r="C50" s="134">
        <v>186478</v>
      </c>
      <c r="D50" s="134">
        <v>186478</v>
      </c>
      <c r="E50" s="134"/>
      <c r="F50" s="134"/>
      <c r="G50" s="134"/>
      <c r="H50" s="134"/>
      <c r="I50" s="134"/>
      <c r="J50" s="134"/>
    </row>
    <row r="51" spans="1:10" x14ac:dyDescent="0.2">
      <c r="A51" s="135" t="s">
        <v>40</v>
      </c>
      <c r="B51" s="136" t="s">
        <v>19</v>
      </c>
      <c r="C51" s="137">
        <v>186478</v>
      </c>
      <c r="D51" s="137">
        <v>186478</v>
      </c>
      <c r="E51" s="137"/>
      <c r="F51" s="137"/>
      <c r="G51" s="137"/>
      <c r="H51" s="137"/>
      <c r="I51" s="137"/>
      <c r="J51" s="137"/>
    </row>
    <row r="52" spans="1:10" s="117" customFormat="1" x14ac:dyDescent="0.2">
      <c r="A52" s="138" t="s">
        <v>41</v>
      </c>
      <c r="B52" s="139" t="s">
        <v>20</v>
      </c>
      <c r="C52" s="140">
        <v>150625</v>
      </c>
      <c r="D52" s="140">
        <v>150625</v>
      </c>
      <c r="E52" s="140"/>
      <c r="F52" s="140"/>
      <c r="G52" s="140"/>
      <c r="H52" s="140"/>
      <c r="I52" s="140"/>
      <c r="J52" s="140"/>
    </row>
    <row r="53" spans="1:10" s="117" customFormat="1" x14ac:dyDescent="0.2">
      <c r="A53" s="138" t="s">
        <v>97</v>
      </c>
      <c r="B53" s="139" t="s">
        <v>21</v>
      </c>
      <c r="C53" s="140">
        <v>11000</v>
      </c>
      <c r="D53" s="140">
        <v>11000</v>
      </c>
      <c r="E53" s="140"/>
      <c r="F53" s="140"/>
      <c r="G53" s="140"/>
      <c r="H53" s="140"/>
      <c r="I53" s="140"/>
      <c r="J53" s="140"/>
    </row>
    <row r="54" spans="1:10" s="117" customFormat="1" x14ac:dyDescent="0.2">
      <c r="A54" s="138" t="s">
        <v>98</v>
      </c>
      <c r="B54" s="139" t="s">
        <v>22</v>
      </c>
      <c r="C54" s="140">
        <v>24853</v>
      </c>
      <c r="D54" s="140">
        <v>24853</v>
      </c>
      <c r="E54" s="140"/>
      <c r="F54" s="140"/>
      <c r="G54" s="140"/>
      <c r="H54" s="140"/>
      <c r="I54" s="140"/>
      <c r="J54" s="140"/>
    </row>
    <row r="55" spans="1:10" ht="26.25" thickBot="1" x14ac:dyDescent="0.25">
      <c r="A55" s="128">
        <v>530222</v>
      </c>
      <c r="B55" s="129" t="s">
        <v>108</v>
      </c>
      <c r="C55" s="130">
        <v>24970</v>
      </c>
      <c r="D55" s="131">
        <v>19000</v>
      </c>
      <c r="E55" s="131">
        <v>3500</v>
      </c>
      <c r="F55" s="131">
        <v>2470</v>
      </c>
      <c r="G55" s="131"/>
      <c r="H55" s="131"/>
      <c r="I55" s="131"/>
      <c r="J55" s="131"/>
    </row>
    <row r="56" spans="1:10" x14ac:dyDescent="0.2">
      <c r="A56" s="132" t="s">
        <v>38</v>
      </c>
      <c r="B56" s="133" t="s">
        <v>39</v>
      </c>
      <c r="C56" s="134">
        <v>24970</v>
      </c>
      <c r="D56" s="134">
        <v>19000</v>
      </c>
      <c r="E56" s="134">
        <v>3500</v>
      </c>
      <c r="F56" s="134">
        <v>2470</v>
      </c>
      <c r="G56" s="134"/>
      <c r="H56" s="134"/>
      <c r="I56" s="134"/>
      <c r="J56" s="134"/>
    </row>
    <row r="57" spans="1:10" x14ac:dyDescent="0.2">
      <c r="A57" s="135" t="s">
        <v>42</v>
      </c>
      <c r="B57" s="136" t="s">
        <v>23</v>
      </c>
      <c r="C57" s="137">
        <v>24970</v>
      </c>
      <c r="D57" s="137">
        <v>19000</v>
      </c>
      <c r="E57" s="137">
        <v>3500</v>
      </c>
      <c r="F57" s="137">
        <v>2470</v>
      </c>
      <c r="G57" s="137"/>
      <c r="H57" s="137"/>
      <c r="I57" s="137"/>
      <c r="J57" s="137"/>
    </row>
    <row r="58" spans="1:10" s="117" customFormat="1" x14ac:dyDescent="0.2">
      <c r="A58" s="138" t="s">
        <v>43</v>
      </c>
      <c r="B58" s="139" t="s">
        <v>24</v>
      </c>
      <c r="C58" s="140">
        <v>2500</v>
      </c>
      <c r="D58" s="140">
        <v>2000</v>
      </c>
      <c r="E58" s="140"/>
      <c r="F58" s="140">
        <v>500</v>
      </c>
      <c r="G58" s="140"/>
      <c r="H58" s="140"/>
      <c r="I58" s="140"/>
      <c r="J58" s="140"/>
    </row>
    <row r="59" spans="1:10" s="117" customFormat="1" x14ac:dyDescent="0.2">
      <c r="A59" s="138" t="s">
        <v>44</v>
      </c>
      <c r="B59" s="139" t="s">
        <v>25</v>
      </c>
      <c r="C59" s="140">
        <v>7170</v>
      </c>
      <c r="D59" s="140">
        <v>3200</v>
      </c>
      <c r="E59" s="140">
        <v>2000</v>
      </c>
      <c r="F59" s="140">
        <v>1970</v>
      </c>
      <c r="G59" s="140"/>
      <c r="H59" s="140"/>
      <c r="I59" s="140"/>
      <c r="J59" s="140"/>
    </row>
    <row r="60" spans="1:10" s="117" customFormat="1" x14ac:dyDescent="0.2">
      <c r="A60" s="138" t="s">
        <v>45</v>
      </c>
      <c r="B60" s="139" t="s">
        <v>26</v>
      </c>
      <c r="C60" s="140">
        <v>15300</v>
      </c>
      <c r="D60" s="140">
        <v>13800</v>
      </c>
      <c r="E60" s="140">
        <v>1500</v>
      </c>
      <c r="F60" s="140"/>
      <c r="G60" s="140"/>
      <c r="H60" s="140"/>
      <c r="I60" s="140"/>
      <c r="J60" s="140"/>
    </row>
    <row r="61" spans="1:10" ht="13.5" thickBot="1" x14ac:dyDescent="0.25">
      <c r="A61" s="128">
        <v>530233</v>
      </c>
      <c r="B61" s="129" t="s">
        <v>101</v>
      </c>
      <c r="C61" s="130">
        <v>34284</v>
      </c>
      <c r="D61" s="131">
        <v>34284</v>
      </c>
      <c r="E61" s="131"/>
      <c r="F61" s="131"/>
      <c r="G61" s="131"/>
      <c r="H61" s="131"/>
      <c r="I61" s="131"/>
      <c r="J61" s="131"/>
    </row>
    <row r="62" spans="1:10" x14ac:dyDescent="0.2">
      <c r="A62" s="132" t="s">
        <v>38</v>
      </c>
      <c r="B62" s="133" t="s">
        <v>39</v>
      </c>
      <c r="C62" s="134">
        <v>34284</v>
      </c>
      <c r="D62" s="134">
        <v>34284</v>
      </c>
      <c r="E62" s="134"/>
      <c r="F62" s="134"/>
      <c r="G62" s="134"/>
      <c r="H62" s="134"/>
      <c r="I62" s="134"/>
      <c r="J62" s="134"/>
    </row>
    <row r="63" spans="1:10" x14ac:dyDescent="0.2">
      <c r="A63" s="135" t="s">
        <v>42</v>
      </c>
      <c r="B63" s="136" t="s">
        <v>23</v>
      </c>
      <c r="C63" s="137">
        <v>34284</v>
      </c>
      <c r="D63" s="137">
        <v>34284</v>
      </c>
      <c r="E63" s="137"/>
      <c r="F63" s="137"/>
      <c r="G63" s="137"/>
      <c r="H63" s="137"/>
      <c r="I63" s="137"/>
      <c r="J63" s="137"/>
    </row>
    <row r="64" spans="1:10" s="117" customFormat="1" x14ac:dyDescent="0.2">
      <c r="A64" s="138" t="s">
        <v>44</v>
      </c>
      <c r="B64" s="139" t="s">
        <v>25</v>
      </c>
      <c r="C64" s="140">
        <v>34284</v>
      </c>
      <c r="D64" s="140">
        <v>34284</v>
      </c>
      <c r="E64" s="140"/>
      <c r="F64" s="140"/>
      <c r="G64" s="140"/>
      <c r="H64" s="140"/>
      <c r="I64" s="140"/>
      <c r="J64" s="140"/>
    </row>
  </sheetData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4294967294" verticalDpi="4294967294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1" sqref="F1"/>
    </sheetView>
  </sheetViews>
  <sheetFormatPr defaultColWidth="11.42578125" defaultRowHeight="12.75" x14ac:dyDescent="0.2"/>
  <cols>
    <col min="1" max="1" width="17.5703125" style="42" customWidth="1"/>
    <col min="2" max="2" width="38.7109375" style="43" customWidth="1"/>
    <col min="3" max="10" width="12.7109375" style="2" customWidth="1"/>
    <col min="11" max="11" width="1.5703125" style="119" customWidth="1"/>
    <col min="12" max="16384" width="11.42578125" style="119"/>
  </cols>
  <sheetData>
    <row r="1" spans="1:10" ht="24" customHeight="1" x14ac:dyDescent="0.2">
      <c r="A1" s="218"/>
      <c r="B1" s="218"/>
      <c r="C1" s="218"/>
      <c r="D1" s="218"/>
      <c r="E1" s="218"/>
      <c r="F1" s="219" t="s">
        <v>120</v>
      </c>
      <c r="G1" s="220" t="s">
        <v>117</v>
      </c>
      <c r="H1" s="218"/>
      <c r="I1" s="218"/>
      <c r="J1" s="218"/>
    </row>
    <row r="2" spans="1:10" ht="15.75" x14ac:dyDescent="0.2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11" customFormat="1" ht="78.75" x14ac:dyDescent="0.2">
      <c r="A3" s="10" t="s">
        <v>16</v>
      </c>
      <c r="B3" s="221" t="s">
        <v>17</v>
      </c>
      <c r="C3" s="82" t="s">
        <v>83</v>
      </c>
      <c r="D3" s="83" t="s">
        <v>9</v>
      </c>
      <c r="E3" s="83" t="s">
        <v>10</v>
      </c>
      <c r="F3" s="83" t="s">
        <v>11</v>
      </c>
      <c r="G3" s="83" t="s">
        <v>12</v>
      </c>
      <c r="H3" s="83" t="s">
        <v>18</v>
      </c>
      <c r="I3" s="83" t="s">
        <v>73</v>
      </c>
      <c r="J3" s="83" t="s">
        <v>14</v>
      </c>
    </row>
    <row r="4" spans="1:10" s="11" customFormat="1" x14ac:dyDescent="0.2">
      <c r="A4" s="222"/>
      <c r="B4" s="223" t="s">
        <v>33</v>
      </c>
      <c r="C4" s="224"/>
      <c r="D4" s="224"/>
      <c r="E4" s="224"/>
      <c r="F4" s="224"/>
      <c r="G4" s="224"/>
      <c r="H4" s="224"/>
      <c r="I4" s="224"/>
      <c r="J4" s="225"/>
    </row>
    <row r="5" spans="1:10" x14ac:dyDescent="0.2">
      <c r="A5" s="155"/>
      <c r="B5" s="156" t="s">
        <v>102</v>
      </c>
      <c r="C5" s="157">
        <v>13086820</v>
      </c>
      <c r="D5" s="158">
        <v>1519762</v>
      </c>
      <c r="E5" s="158">
        <v>23293</v>
      </c>
      <c r="F5" s="158">
        <v>610440</v>
      </c>
      <c r="G5" s="158">
        <v>10933325</v>
      </c>
      <c r="H5" s="158"/>
      <c r="I5" s="158"/>
      <c r="J5" s="158"/>
    </row>
    <row r="6" spans="1:10" s="11" customFormat="1" ht="25.5" x14ac:dyDescent="0.2">
      <c r="A6" s="125" t="s">
        <v>95</v>
      </c>
      <c r="B6" s="126" t="s">
        <v>96</v>
      </c>
      <c r="C6" s="127"/>
      <c r="D6" s="127"/>
      <c r="E6" s="127"/>
      <c r="F6" s="127"/>
      <c r="G6" s="127"/>
      <c r="H6" s="127"/>
      <c r="I6" s="127"/>
      <c r="J6" s="127"/>
    </row>
    <row r="7" spans="1:10" s="11" customFormat="1" ht="13.5" thickBot="1" x14ac:dyDescent="0.25">
      <c r="A7" s="128">
        <v>530101</v>
      </c>
      <c r="B7" s="129" t="s">
        <v>103</v>
      </c>
      <c r="C7" s="130">
        <v>11627156</v>
      </c>
      <c r="D7" s="131">
        <v>1280000</v>
      </c>
      <c r="E7" s="131">
        <v>8576</v>
      </c>
      <c r="F7" s="131">
        <v>147255</v>
      </c>
      <c r="G7" s="131">
        <v>10191325</v>
      </c>
      <c r="H7" s="131"/>
      <c r="I7" s="131"/>
      <c r="J7" s="131"/>
    </row>
    <row r="8" spans="1:10" s="11" customFormat="1" ht="12.75" customHeight="1" x14ac:dyDescent="0.2">
      <c r="A8" s="132" t="s">
        <v>38</v>
      </c>
      <c r="B8" s="133" t="s">
        <v>39</v>
      </c>
      <c r="C8" s="134">
        <v>11627156</v>
      </c>
      <c r="D8" s="134">
        <v>128000</v>
      </c>
      <c r="E8" s="134">
        <v>8576</v>
      </c>
      <c r="F8" s="134">
        <v>147255</v>
      </c>
      <c r="G8" s="134">
        <v>10191325</v>
      </c>
      <c r="H8" s="134"/>
      <c r="I8" s="134"/>
      <c r="J8" s="134"/>
    </row>
    <row r="9" spans="1:10" x14ac:dyDescent="0.2">
      <c r="A9" s="138" t="s">
        <v>40</v>
      </c>
      <c r="B9" s="139" t="s">
        <v>19</v>
      </c>
      <c r="C9" s="140">
        <v>9900575</v>
      </c>
      <c r="D9" s="140"/>
      <c r="E9" s="140"/>
      <c r="F9" s="140"/>
      <c r="G9" s="140">
        <v>9900575</v>
      </c>
      <c r="H9" s="140"/>
      <c r="I9" s="140"/>
      <c r="J9" s="140"/>
    </row>
    <row r="10" spans="1:10" s="11" customFormat="1" x14ac:dyDescent="0.2">
      <c r="A10" s="138" t="s">
        <v>42</v>
      </c>
      <c r="B10" s="139" t="s">
        <v>23</v>
      </c>
      <c r="C10" s="140">
        <v>1722881</v>
      </c>
      <c r="D10" s="140">
        <v>1276500</v>
      </c>
      <c r="E10" s="140">
        <v>8376</v>
      </c>
      <c r="F10" s="140">
        <v>147255</v>
      </c>
      <c r="G10" s="140">
        <v>290750</v>
      </c>
      <c r="H10" s="140"/>
      <c r="I10" s="140"/>
      <c r="J10" s="140"/>
    </row>
    <row r="11" spans="1:10" x14ac:dyDescent="0.2">
      <c r="A11" s="138" t="s">
        <v>49</v>
      </c>
      <c r="B11" s="139" t="s">
        <v>50</v>
      </c>
      <c r="C11" s="140">
        <v>3700</v>
      </c>
      <c r="D11" s="140">
        <v>3500</v>
      </c>
      <c r="E11" s="140">
        <v>200</v>
      </c>
      <c r="F11" s="140">
        <v>0</v>
      </c>
      <c r="G11" s="140">
        <v>0</v>
      </c>
      <c r="H11" s="140"/>
      <c r="I11" s="140"/>
      <c r="J11" s="140"/>
    </row>
    <row r="12" spans="1:10" x14ac:dyDescent="0.2">
      <c r="A12" s="128">
        <v>530103</v>
      </c>
      <c r="B12" s="129" t="s">
        <v>104</v>
      </c>
      <c r="C12" s="130">
        <v>61612</v>
      </c>
      <c r="D12" s="130"/>
      <c r="E12" s="130">
        <v>11217</v>
      </c>
      <c r="F12" s="130">
        <v>42395</v>
      </c>
      <c r="G12" s="130">
        <v>8000</v>
      </c>
      <c r="H12" s="130"/>
      <c r="I12" s="130"/>
      <c r="J12" s="130"/>
    </row>
    <row r="13" spans="1:10" x14ac:dyDescent="0.2">
      <c r="A13" s="145" t="s">
        <v>56</v>
      </c>
      <c r="B13" s="146" t="s">
        <v>30</v>
      </c>
      <c r="C13" s="147">
        <v>61612</v>
      </c>
      <c r="D13" s="147"/>
      <c r="E13" s="147">
        <v>11217</v>
      </c>
      <c r="F13" s="147">
        <v>42395</v>
      </c>
      <c r="G13" s="147">
        <v>8000</v>
      </c>
      <c r="H13" s="147"/>
      <c r="I13" s="147"/>
      <c r="J13" s="147"/>
    </row>
    <row r="14" spans="1:10" ht="24" x14ac:dyDescent="0.2">
      <c r="A14" s="151" t="s">
        <v>57</v>
      </c>
      <c r="B14" s="152" t="s">
        <v>58</v>
      </c>
      <c r="C14" s="153">
        <v>61612</v>
      </c>
      <c r="D14" s="153"/>
      <c r="E14" s="153">
        <v>11217</v>
      </c>
      <c r="F14" s="153">
        <v>42395</v>
      </c>
      <c r="G14" s="153">
        <v>8000</v>
      </c>
      <c r="H14" s="153"/>
      <c r="I14" s="153"/>
      <c r="J14" s="153"/>
    </row>
    <row r="15" spans="1:10" x14ac:dyDescent="0.2">
      <c r="A15" s="128">
        <v>530106</v>
      </c>
      <c r="B15" s="129" t="s">
        <v>109</v>
      </c>
      <c r="C15" s="130">
        <v>240000</v>
      </c>
      <c r="D15" s="131"/>
      <c r="E15" s="131"/>
      <c r="F15" s="131"/>
      <c r="G15" s="131">
        <v>240000</v>
      </c>
      <c r="H15" s="131"/>
      <c r="I15" s="131"/>
      <c r="J15" s="131"/>
    </row>
    <row r="16" spans="1:10" ht="24" x14ac:dyDescent="0.2">
      <c r="A16" s="226" t="s">
        <v>52</v>
      </c>
      <c r="B16" s="139" t="s">
        <v>53</v>
      </c>
      <c r="C16" s="227">
        <v>140000</v>
      </c>
      <c r="D16" s="227"/>
      <c r="E16" s="227"/>
      <c r="F16" s="227"/>
      <c r="G16" s="227">
        <v>140000</v>
      </c>
      <c r="H16" s="227"/>
      <c r="I16" s="227"/>
      <c r="J16" s="227"/>
    </row>
    <row r="17" spans="1:10" ht="24" x14ac:dyDescent="0.2">
      <c r="A17" s="151" t="s">
        <v>57</v>
      </c>
      <c r="B17" s="152" t="s">
        <v>58</v>
      </c>
      <c r="C17" s="153">
        <v>100000</v>
      </c>
      <c r="D17" s="153"/>
      <c r="E17" s="153"/>
      <c r="F17" s="153"/>
      <c r="G17" s="153">
        <v>100000</v>
      </c>
      <c r="H17" s="153"/>
      <c r="I17" s="153"/>
      <c r="J17" s="153"/>
    </row>
    <row r="18" spans="1:10" ht="25.5" x14ac:dyDescent="0.2">
      <c r="A18" s="125" t="s">
        <v>99</v>
      </c>
      <c r="B18" s="126" t="s">
        <v>100</v>
      </c>
      <c r="C18" s="154"/>
      <c r="D18" s="127"/>
      <c r="E18" s="127"/>
      <c r="F18" s="127"/>
      <c r="G18" s="127"/>
      <c r="H18" s="127"/>
      <c r="I18" s="127"/>
      <c r="J18" s="127"/>
    </row>
    <row r="19" spans="1:10" ht="13.5" thickBot="1" x14ac:dyDescent="0.25">
      <c r="A19" s="128">
        <v>530202</v>
      </c>
      <c r="B19" s="129" t="s">
        <v>105</v>
      </c>
      <c r="C19" s="130">
        <v>892320</v>
      </c>
      <c r="D19" s="131"/>
      <c r="E19" s="131"/>
      <c r="F19" s="131">
        <v>418320</v>
      </c>
      <c r="G19" s="131">
        <v>474000</v>
      </c>
      <c r="H19" s="131"/>
      <c r="I19" s="131"/>
      <c r="J19" s="131"/>
    </row>
    <row r="20" spans="1:10" x14ac:dyDescent="0.2">
      <c r="A20" s="132" t="s">
        <v>38</v>
      </c>
      <c r="B20" s="133" t="s">
        <v>39</v>
      </c>
      <c r="C20" s="134">
        <v>892320</v>
      </c>
      <c r="D20" s="134"/>
      <c r="E20" s="134"/>
      <c r="F20" s="134">
        <v>418320</v>
      </c>
      <c r="G20" s="134">
        <v>474000</v>
      </c>
      <c r="H20" s="134"/>
      <c r="I20" s="134"/>
      <c r="J20" s="134"/>
    </row>
    <row r="21" spans="1:10" x14ac:dyDescent="0.2">
      <c r="A21" s="138" t="s">
        <v>40</v>
      </c>
      <c r="B21" s="139" t="s">
        <v>19</v>
      </c>
      <c r="C21" s="140">
        <v>575772</v>
      </c>
      <c r="D21" s="140"/>
      <c r="E21" s="140"/>
      <c r="F21" s="140">
        <v>124620</v>
      </c>
      <c r="G21" s="140">
        <v>451152</v>
      </c>
      <c r="H21" s="140"/>
      <c r="I21" s="140"/>
      <c r="J21" s="140"/>
    </row>
    <row r="22" spans="1:10" x14ac:dyDescent="0.2">
      <c r="A22" s="138" t="s">
        <v>42</v>
      </c>
      <c r="B22" s="139" t="s">
        <v>23</v>
      </c>
      <c r="C22" s="140">
        <v>316548</v>
      </c>
      <c r="D22" s="140"/>
      <c r="E22" s="140"/>
      <c r="F22" s="140">
        <v>293700</v>
      </c>
      <c r="G22" s="140">
        <v>22848</v>
      </c>
      <c r="H22" s="140"/>
      <c r="I22" s="140"/>
      <c r="J22" s="140"/>
    </row>
    <row r="23" spans="1:10" ht="26.25" thickBot="1" x14ac:dyDescent="0.25">
      <c r="A23" s="128">
        <v>530603</v>
      </c>
      <c r="B23" s="129" t="s">
        <v>106</v>
      </c>
      <c r="C23" s="130">
        <v>20000</v>
      </c>
      <c r="D23" s="131"/>
      <c r="E23" s="131"/>
      <c r="F23" s="131"/>
      <c r="G23" s="131">
        <v>20000</v>
      </c>
      <c r="H23" s="131"/>
      <c r="I23" s="131"/>
      <c r="J23" s="131"/>
    </row>
    <row r="24" spans="1:10" x14ac:dyDescent="0.2">
      <c r="A24" s="132" t="s">
        <v>38</v>
      </c>
      <c r="B24" s="133" t="s">
        <v>39</v>
      </c>
      <c r="C24" s="134">
        <v>20000</v>
      </c>
      <c r="D24" s="134"/>
      <c r="E24" s="134"/>
      <c r="F24" s="134"/>
      <c r="G24" s="134">
        <v>20000</v>
      </c>
      <c r="H24" s="134"/>
      <c r="I24" s="134"/>
      <c r="J24" s="134"/>
    </row>
    <row r="25" spans="1:10" x14ac:dyDescent="0.2">
      <c r="A25" s="138" t="s">
        <v>42</v>
      </c>
      <c r="B25" s="139" t="s">
        <v>23</v>
      </c>
      <c r="C25" s="140">
        <v>20000</v>
      </c>
      <c r="D25" s="140"/>
      <c r="E25" s="140"/>
      <c r="F25" s="140"/>
      <c r="G25" s="140">
        <v>20000</v>
      </c>
      <c r="H25" s="140"/>
      <c r="I25" s="140"/>
      <c r="J25" s="140"/>
    </row>
    <row r="26" spans="1:10" ht="13.5" thickBot="1" x14ac:dyDescent="0.25">
      <c r="A26" s="128">
        <v>530209</v>
      </c>
      <c r="B26" s="129" t="s">
        <v>107</v>
      </c>
      <c r="C26" s="130">
        <v>186478</v>
      </c>
      <c r="D26" s="131">
        <v>186478</v>
      </c>
      <c r="E26" s="131"/>
      <c r="F26" s="131"/>
      <c r="G26" s="131"/>
      <c r="H26" s="131"/>
      <c r="I26" s="131"/>
      <c r="J26" s="131"/>
    </row>
    <row r="27" spans="1:10" x14ac:dyDescent="0.2">
      <c r="A27" s="132" t="s">
        <v>38</v>
      </c>
      <c r="B27" s="133" t="s">
        <v>39</v>
      </c>
      <c r="C27" s="134">
        <v>186478</v>
      </c>
      <c r="D27" s="134">
        <v>186478</v>
      </c>
      <c r="E27" s="134"/>
      <c r="F27" s="134"/>
      <c r="G27" s="134"/>
      <c r="H27" s="134"/>
      <c r="I27" s="134"/>
      <c r="J27" s="134"/>
    </row>
    <row r="28" spans="1:10" x14ac:dyDescent="0.2">
      <c r="A28" s="138" t="s">
        <v>40</v>
      </c>
      <c r="B28" s="139" t="s">
        <v>19</v>
      </c>
      <c r="C28" s="140">
        <v>186478</v>
      </c>
      <c r="D28" s="140">
        <v>186478</v>
      </c>
      <c r="E28" s="140"/>
      <c r="F28" s="140"/>
      <c r="G28" s="140"/>
      <c r="H28" s="140"/>
      <c r="I28" s="140"/>
      <c r="J28" s="140"/>
    </row>
    <row r="29" spans="1:10" ht="26.25" thickBot="1" x14ac:dyDescent="0.25">
      <c r="A29" s="128">
        <v>530222</v>
      </c>
      <c r="B29" s="129" t="s">
        <v>108</v>
      </c>
      <c r="C29" s="130">
        <v>24970</v>
      </c>
      <c r="D29" s="131">
        <v>19000</v>
      </c>
      <c r="E29" s="131">
        <v>3500</v>
      </c>
      <c r="F29" s="131">
        <v>2470</v>
      </c>
      <c r="G29" s="131"/>
      <c r="H29" s="131"/>
      <c r="I29" s="131"/>
      <c r="J29" s="131"/>
    </row>
    <row r="30" spans="1:10" x14ac:dyDescent="0.2">
      <c r="A30" s="132" t="s">
        <v>38</v>
      </c>
      <c r="B30" s="133" t="s">
        <v>39</v>
      </c>
      <c r="C30" s="134">
        <v>24970</v>
      </c>
      <c r="D30" s="134">
        <v>19000</v>
      </c>
      <c r="E30" s="134">
        <v>3500</v>
      </c>
      <c r="F30" s="134">
        <v>2470</v>
      </c>
      <c r="G30" s="134"/>
      <c r="H30" s="134"/>
      <c r="I30" s="134"/>
      <c r="J30" s="134"/>
    </row>
    <row r="31" spans="1:10" x14ac:dyDescent="0.2">
      <c r="A31" s="138" t="s">
        <v>42</v>
      </c>
      <c r="B31" s="139" t="s">
        <v>23</v>
      </c>
      <c r="C31" s="140">
        <v>24970</v>
      </c>
      <c r="D31" s="140">
        <v>19000</v>
      </c>
      <c r="E31" s="140">
        <v>3500</v>
      </c>
      <c r="F31" s="140">
        <v>2470</v>
      </c>
      <c r="G31" s="140"/>
      <c r="H31" s="140"/>
      <c r="I31" s="140"/>
      <c r="J31" s="140"/>
    </row>
    <row r="32" spans="1:10" ht="13.5" thickBot="1" x14ac:dyDescent="0.25">
      <c r="A32" s="128">
        <v>530233</v>
      </c>
      <c r="B32" s="129" t="s">
        <v>101</v>
      </c>
      <c r="C32" s="130">
        <v>34284</v>
      </c>
      <c r="D32" s="131">
        <v>34284</v>
      </c>
      <c r="E32" s="131"/>
      <c r="F32" s="131"/>
      <c r="G32" s="131"/>
      <c r="H32" s="131"/>
      <c r="I32" s="131"/>
      <c r="J32" s="131"/>
    </row>
    <row r="33" spans="1:10" x14ac:dyDescent="0.2">
      <c r="A33" s="132" t="s">
        <v>38</v>
      </c>
      <c r="B33" s="133" t="s">
        <v>39</v>
      </c>
      <c r="C33" s="134">
        <v>34284</v>
      </c>
      <c r="D33" s="134">
        <v>34284</v>
      </c>
      <c r="E33" s="134"/>
      <c r="F33" s="134"/>
      <c r="G33" s="134"/>
      <c r="H33" s="134"/>
      <c r="I33" s="134"/>
      <c r="J33" s="134"/>
    </row>
    <row r="34" spans="1:10" x14ac:dyDescent="0.2">
      <c r="A34" s="138" t="s">
        <v>42</v>
      </c>
      <c r="B34" s="139" t="s">
        <v>23</v>
      </c>
      <c r="C34" s="140">
        <v>34284</v>
      </c>
      <c r="D34" s="140">
        <v>34284</v>
      </c>
      <c r="E34" s="140"/>
      <c r="F34" s="140"/>
      <c r="G34" s="140"/>
      <c r="H34" s="140"/>
      <c r="I34" s="140"/>
      <c r="J34" s="140"/>
    </row>
  </sheetData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1" sqref="F1"/>
    </sheetView>
  </sheetViews>
  <sheetFormatPr defaultColWidth="11.42578125" defaultRowHeight="12.75" x14ac:dyDescent="0.2"/>
  <cols>
    <col min="1" max="1" width="17.5703125" style="42" customWidth="1"/>
    <col min="2" max="2" width="38.7109375" style="43" customWidth="1"/>
    <col min="3" max="10" width="12.7109375" style="2" customWidth="1"/>
    <col min="11" max="11" width="1.28515625" style="119" customWidth="1"/>
    <col min="12" max="16384" width="11.42578125" style="119"/>
  </cols>
  <sheetData>
    <row r="1" spans="1:10" ht="24" customHeight="1" x14ac:dyDescent="0.2">
      <c r="A1" s="218"/>
      <c r="B1" s="218"/>
      <c r="C1" s="218"/>
      <c r="D1" s="218"/>
      <c r="E1" s="218"/>
      <c r="F1" s="219" t="s">
        <v>120</v>
      </c>
      <c r="G1" s="220" t="s">
        <v>117</v>
      </c>
      <c r="H1" s="218"/>
      <c r="I1" s="218"/>
      <c r="J1" s="218"/>
    </row>
    <row r="2" spans="1:10" ht="15.75" x14ac:dyDescent="0.2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11" customFormat="1" ht="78.75" x14ac:dyDescent="0.2">
      <c r="A3" s="10" t="s">
        <v>16</v>
      </c>
      <c r="B3" s="221" t="s">
        <v>17</v>
      </c>
      <c r="C3" s="80" t="s">
        <v>91</v>
      </c>
      <c r="D3" s="81" t="s">
        <v>9</v>
      </c>
      <c r="E3" s="81" t="s">
        <v>10</v>
      </c>
      <c r="F3" s="81" t="s">
        <v>11</v>
      </c>
      <c r="G3" s="81" t="s">
        <v>12</v>
      </c>
      <c r="H3" s="81" t="s">
        <v>18</v>
      </c>
      <c r="I3" s="81" t="s">
        <v>73</v>
      </c>
      <c r="J3" s="81" t="s">
        <v>14</v>
      </c>
    </row>
    <row r="4" spans="1:10" s="11" customFormat="1" x14ac:dyDescent="0.2">
      <c r="A4" s="222"/>
      <c r="B4" s="223" t="s">
        <v>33</v>
      </c>
      <c r="C4" s="224"/>
      <c r="D4" s="224"/>
      <c r="E4" s="224"/>
      <c r="F4" s="224"/>
      <c r="G4" s="224"/>
      <c r="H4" s="224"/>
      <c r="I4" s="224"/>
      <c r="J4" s="225"/>
    </row>
    <row r="5" spans="1:10" x14ac:dyDescent="0.2">
      <c r="A5" s="155"/>
      <c r="B5" s="156" t="s">
        <v>102</v>
      </c>
      <c r="C5" s="157">
        <v>13086820</v>
      </c>
      <c r="D5" s="158">
        <v>1519762</v>
      </c>
      <c r="E5" s="158">
        <v>23293</v>
      </c>
      <c r="F5" s="158">
        <v>610440</v>
      </c>
      <c r="G5" s="158">
        <v>10933325</v>
      </c>
      <c r="H5" s="158"/>
      <c r="I5" s="158"/>
      <c r="J5" s="158"/>
    </row>
    <row r="6" spans="1:10" s="11" customFormat="1" ht="25.5" x14ac:dyDescent="0.2">
      <c r="A6" s="125" t="s">
        <v>95</v>
      </c>
      <c r="B6" s="126" t="s">
        <v>96</v>
      </c>
      <c r="C6" s="127"/>
      <c r="D6" s="127"/>
      <c r="E6" s="127"/>
      <c r="F6" s="127"/>
      <c r="G6" s="127"/>
      <c r="H6" s="127"/>
      <c r="I6" s="127"/>
      <c r="J6" s="127"/>
    </row>
    <row r="7" spans="1:10" s="11" customFormat="1" ht="13.5" thickBot="1" x14ac:dyDescent="0.25">
      <c r="A7" s="128">
        <v>530101</v>
      </c>
      <c r="B7" s="129" t="s">
        <v>103</v>
      </c>
      <c r="C7" s="130">
        <v>11627156</v>
      </c>
      <c r="D7" s="131">
        <v>1280000</v>
      </c>
      <c r="E7" s="131">
        <v>8576</v>
      </c>
      <c r="F7" s="131">
        <v>147255</v>
      </c>
      <c r="G7" s="131">
        <v>10191325</v>
      </c>
      <c r="H7" s="131"/>
      <c r="I7" s="131"/>
      <c r="J7" s="131"/>
    </row>
    <row r="8" spans="1:10" s="11" customFormat="1" ht="12.75" customHeight="1" x14ac:dyDescent="0.2">
      <c r="A8" s="132" t="s">
        <v>38</v>
      </c>
      <c r="B8" s="133" t="s">
        <v>39</v>
      </c>
      <c r="C8" s="134">
        <v>11627156</v>
      </c>
      <c r="D8" s="134">
        <v>128000</v>
      </c>
      <c r="E8" s="134">
        <v>8576</v>
      </c>
      <c r="F8" s="134">
        <v>147255</v>
      </c>
      <c r="G8" s="134">
        <v>10191325</v>
      </c>
      <c r="H8" s="134"/>
      <c r="I8" s="134"/>
      <c r="J8" s="134"/>
    </row>
    <row r="9" spans="1:10" x14ac:dyDescent="0.2">
      <c r="A9" s="138" t="s">
        <v>40</v>
      </c>
      <c r="B9" s="139" t="s">
        <v>19</v>
      </c>
      <c r="C9" s="140">
        <v>9900575</v>
      </c>
      <c r="D9" s="140"/>
      <c r="E9" s="140"/>
      <c r="F9" s="140"/>
      <c r="G9" s="140">
        <v>9900575</v>
      </c>
      <c r="H9" s="140"/>
      <c r="I9" s="140"/>
      <c r="J9" s="140"/>
    </row>
    <row r="10" spans="1:10" s="11" customFormat="1" x14ac:dyDescent="0.2">
      <c r="A10" s="138" t="s">
        <v>42</v>
      </c>
      <c r="B10" s="139" t="s">
        <v>23</v>
      </c>
      <c r="C10" s="140">
        <v>1722881</v>
      </c>
      <c r="D10" s="140">
        <v>1276500</v>
      </c>
      <c r="E10" s="140">
        <v>8376</v>
      </c>
      <c r="F10" s="140">
        <v>147255</v>
      </c>
      <c r="G10" s="140">
        <v>290750</v>
      </c>
      <c r="H10" s="140"/>
      <c r="I10" s="140"/>
      <c r="J10" s="140"/>
    </row>
    <row r="11" spans="1:10" x14ac:dyDescent="0.2">
      <c r="A11" s="138" t="s">
        <v>49</v>
      </c>
      <c r="B11" s="139" t="s">
        <v>50</v>
      </c>
      <c r="C11" s="140">
        <v>3700</v>
      </c>
      <c r="D11" s="140">
        <v>3500</v>
      </c>
      <c r="E11" s="140">
        <v>200</v>
      </c>
      <c r="F11" s="140">
        <v>0</v>
      </c>
      <c r="G11" s="140">
        <v>0</v>
      </c>
      <c r="H11" s="140"/>
      <c r="I11" s="140"/>
      <c r="J11" s="140"/>
    </row>
    <row r="12" spans="1:10" x14ac:dyDescent="0.2">
      <c r="A12" s="128">
        <v>530103</v>
      </c>
      <c r="B12" s="129" t="s">
        <v>104</v>
      </c>
      <c r="C12" s="130">
        <v>61612</v>
      </c>
      <c r="D12" s="130"/>
      <c r="E12" s="130">
        <v>11217</v>
      </c>
      <c r="F12" s="130">
        <v>42395</v>
      </c>
      <c r="G12" s="130">
        <v>8000</v>
      </c>
      <c r="H12" s="130"/>
      <c r="I12" s="130"/>
      <c r="J12" s="130"/>
    </row>
    <row r="13" spans="1:10" x14ac:dyDescent="0.2">
      <c r="A13" s="145" t="s">
        <v>56</v>
      </c>
      <c r="B13" s="146" t="s">
        <v>30</v>
      </c>
      <c r="C13" s="147">
        <v>61612</v>
      </c>
      <c r="D13" s="147"/>
      <c r="E13" s="147">
        <v>11217</v>
      </c>
      <c r="F13" s="147">
        <v>42395</v>
      </c>
      <c r="G13" s="147">
        <v>8000</v>
      </c>
      <c r="H13" s="147"/>
      <c r="I13" s="147"/>
      <c r="J13" s="147"/>
    </row>
    <row r="14" spans="1:10" ht="24" x14ac:dyDescent="0.2">
      <c r="A14" s="151" t="s">
        <v>57</v>
      </c>
      <c r="B14" s="152" t="s">
        <v>58</v>
      </c>
      <c r="C14" s="153">
        <v>61612</v>
      </c>
      <c r="D14" s="153"/>
      <c r="E14" s="153">
        <v>11217</v>
      </c>
      <c r="F14" s="153">
        <v>42395</v>
      </c>
      <c r="G14" s="153">
        <v>8000</v>
      </c>
      <c r="H14" s="153"/>
      <c r="I14" s="153"/>
      <c r="J14" s="153"/>
    </row>
    <row r="15" spans="1:10" x14ac:dyDescent="0.2">
      <c r="A15" s="128">
        <v>530106</v>
      </c>
      <c r="B15" s="129" t="s">
        <v>109</v>
      </c>
      <c r="C15" s="130">
        <v>240000</v>
      </c>
      <c r="D15" s="131"/>
      <c r="E15" s="131"/>
      <c r="F15" s="131"/>
      <c r="G15" s="131">
        <v>240000</v>
      </c>
      <c r="H15" s="131"/>
      <c r="I15" s="131"/>
      <c r="J15" s="131"/>
    </row>
    <row r="16" spans="1:10" ht="24" x14ac:dyDescent="0.2">
      <c r="A16" s="226" t="s">
        <v>52</v>
      </c>
      <c r="B16" s="139" t="s">
        <v>53</v>
      </c>
      <c r="C16" s="227">
        <v>140000</v>
      </c>
      <c r="D16" s="227"/>
      <c r="E16" s="227"/>
      <c r="F16" s="227"/>
      <c r="G16" s="227">
        <v>140000</v>
      </c>
      <c r="H16" s="227"/>
      <c r="I16" s="227"/>
      <c r="J16" s="227"/>
    </row>
    <row r="17" spans="1:10" ht="24" x14ac:dyDescent="0.2">
      <c r="A17" s="151" t="s">
        <v>57</v>
      </c>
      <c r="B17" s="152" t="s">
        <v>58</v>
      </c>
      <c r="C17" s="153">
        <v>100000</v>
      </c>
      <c r="D17" s="153"/>
      <c r="E17" s="153"/>
      <c r="F17" s="153"/>
      <c r="G17" s="153">
        <v>100000</v>
      </c>
      <c r="H17" s="153"/>
      <c r="I17" s="153"/>
      <c r="J17" s="153"/>
    </row>
    <row r="18" spans="1:10" ht="25.5" x14ac:dyDescent="0.2">
      <c r="A18" s="125" t="s">
        <v>99</v>
      </c>
      <c r="B18" s="126" t="s">
        <v>100</v>
      </c>
      <c r="C18" s="154"/>
      <c r="D18" s="127"/>
      <c r="E18" s="127"/>
      <c r="F18" s="127"/>
      <c r="G18" s="127"/>
      <c r="H18" s="127"/>
      <c r="I18" s="127"/>
      <c r="J18" s="127"/>
    </row>
    <row r="19" spans="1:10" ht="13.5" thickBot="1" x14ac:dyDescent="0.25">
      <c r="A19" s="128">
        <v>530202</v>
      </c>
      <c r="B19" s="129" t="s">
        <v>105</v>
      </c>
      <c r="C19" s="130">
        <v>892320</v>
      </c>
      <c r="D19" s="131"/>
      <c r="E19" s="131"/>
      <c r="F19" s="131">
        <v>418320</v>
      </c>
      <c r="G19" s="131">
        <v>474000</v>
      </c>
      <c r="H19" s="131"/>
      <c r="I19" s="131"/>
      <c r="J19" s="131"/>
    </row>
    <row r="20" spans="1:10" x14ac:dyDescent="0.2">
      <c r="A20" s="132" t="s">
        <v>38</v>
      </c>
      <c r="B20" s="133" t="s">
        <v>39</v>
      </c>
      <c r="C20" s="134">
        <v>892320</v>
      </c>
      <c r="D20" s="134"/>
      <c r="E20" s="134"/>
      <c r="F20" s="134">
        <v>418320</v>
      </c>
      <c r="G20" s="134">
        <v>474000</v>
      </c>
      <c r="H20" s="134"/>
      <c r="I20" s="134"/>
      <c r="J20" s="134"/>
    </row>
    <row r="21" spans="1:10" x14ac:dyDescent="0.2">
      <c r="A21" s="138" t="s">
        <v>40</v>
      </c>
      <c r="B21" s="139" t="s">
        <v>19</v>
      </c>
      <c r="C21" s="140">
        <v>575772</v>
      </c>
      <c r="D21" s="140"/>
      <c r="E21" s="140"/>
      <c r="F21" s="140">
        <v>124620</v>
      </c>
      <c r="G21" s="140">
        <v>451152</v>
      </c>
      <c r="H21" s="140"/>
      <c r="I21" s="140"/>
      <c r="J21" s="140"/>
    </row>
    <row r="22" spans="1:10" x14ac:dyDescent="0.2">
      <c r="A22" s="138" t="s">
        <v>42</v>
      </c>
      <c r="B22" s="139" t="s">
        <v>23</v>
      </c>
      <c r="C22" s="140">
        <v>316548</v>
      </c>
      <c r="D22" s="140"/>
      <c r="E22" s="140"/>
      <c r="F22" s="140">
        <v>293700</v>
      </c>
      <c r="G22" s="140">
        <v>22848</v>
      </c>
      <c r="H22" s="140"/>
      <c r="I22" s="140"/>
      <c r="J22" s="140"/>
    </row>
    <row r="23" spans="1:10" ht="26.25" thickBot="1" x14ac:dyDescent="0.25">
      <c r="A23" s="128">
        <v>530603</v>
      </c>
      <c r="B23" s="129" t="s">
        <v>106</v>
      </c>
      <c r="C23" s="130">
        <v>20000</v>
      </c>
      <c r="D23" s="131"/>
      <c r="E23" s="131"/>
      <c r="F23" s="131"/>
      <c r="G23" s="131">
        <v>20000</v>
      </c>
      <c r="H23" s="131"/>
      <c r="I23" s="131"/>
      <c r="J23" s="131"/>
    </row>
    <row r="24" spans="1:10" x14ac:dyDescent="0.2">
      <c r="A24" s="132" t="s">
        <v>38</v>
      </c>
      <c r="B24" s="133" t="s">
        <v>39</v>
      </c>
      <c r="C24" s="134">
        <v>20000</v>
      </c>
      <c r="D24" s="134"/>
      <c r="E24" s="134"/>
      <c r="F24" s="134"/>
      <c r="G24" s="134">
        <v>20000</v>
      </c>
      <c r="H24" s="134"/>
      <c r="I24" s="134"/>
      <c r="J24" s="134"/>
    </row>
    <row r="25" spans="1:10" x14ac:dyDescent="0.2">
      <c r="A25" s="138" t="s">
        <v>42</v>
      </c>
      <c r="B25" s="139" t="s">
        <v>23</v>
      </c>
      <c r="C25" s="140">
        <v>20000</v>
      </c>
      <c r="D25" s="140"/>
      <c r="E25" s="140"/>
      <c r="F25" s="140"/>
      <c r="G25" s="140">
        <v>20000</v>
      </c>
      <c r="H25" s="140"/>
      <c r="I25" s="140"/>
      <c r="J25" s="140"/>
    </row>
    <row r="26" spans="1:10" ht="13.5" thickBot="1" x14ac:dyDescent="0.25">
      <c r="A26" s="128">
        <v>530209</v>
      </c>
      <c r="B26" s="129" t="s">
        <v>107</v>
      </c>
      <c r="C26" s="130">
        <v>186478</v>
      </c>
      <c r="D26" s="131">
        <v>186478</v>
      </c>
      <c r="E26" s="131"/>
      <c r="F26" s="131"/>
      <c r="G26" s="131"/>
      <c r="H26" s="131"/>
      <c r="I26" s="131"/>
      <c r="J26" s="131"/>
    </row>
    <row r="27" spans="1:10" x14ac:dyDescent="0.2">
      <c r="A27" s="132" t="s">
        <v>38</v>
      </c>
      <c r="B27" s="133" t="s">
        <v>39</v>
      </c>
      <c r="C27" s="134">
        <v>186478</v>
      </c>
      <c r="D27" s="134">
        <v>186478</v>
      </c>
      <c r="E27" s="134"/>
      <c r="F27" s="134"/>
      <c r="G27" s="134"/>
      <c r="H27" s="134"/>
      <c r="I27" s="134"/>
      <c r="J27" s="134"/>
    </row>
    <row r="28" spans="1:10" x14ac:dyDescent="0.2">
      <c r="A28" s="138" t="s">
        <v>40</v>
      </c>
      <c r="B28" s="139" t="s">
        <v>19</v>
      </c>
      <c r="C28" s="140">
        <v>186478</v>
      </c>
      <c r="D28" s="140">
        <v>186478</v>
      </c>
      <c r="E28" s="140"/>
      <c r="F28" s="140"/>
      <c r="G28" s="140"/>
      <c r="H28" s="140"/>
      <c r="I28" s="140"/>
      <c r="J28" s="140"/>
    </row>
    <row r="29" spans="1:10" ht="26.25" thickBot="1" x14ac:dyDescent="0.25">
      <c r="A29" s="128">
        <v>530222</v>
      </c>
      <c r="B29" s="129" t="s">
        <v>108</v>
      </c>
      <c r="C29" s="130">
        <v>24970</v>
      </c>
      <c r="D29" s="131">
        <v>19000</v>
      </c>
      <c r="E29" s="131">
        <v>3500</v>
      </c>
      <c r="F29" s="131">
        <v>2470</v>
      </c>
      <c r="G29" s="131"/>
      <c r="H29" s="131"/>
      <c r="I29" s="131"/>
      <c r="J29" s="131"/>
    </row>
    <row r="30" spans="1:10" x14ac:dyDescent="0.2">
      <c r="A30" s="132" t="s">
        <v>38</v>
      </c>
      <c r="B30" s="133" t="s">
        <v>39</v>
      </c>
      <c r="C30" s="134">
        <v>24970</v>
      </c>
      <c r="D30" s="134">
        <v>19000</v>
      </c>
      <c r="E30" s="134">
        <v>3500</v>
      </c>
      <c r="F30" s="134">
        <v>2470</v>
      </c>
      <c r="G30" s="134"/>
      <c r="H30" s="134"/>
      <c r="I30" s="134"/>
      <c r="J30" s="134"/>
    </row>
    <row r="31" spans="1:10" x14ac:dyDescent="0.2">
      <c r="A31" s="138" t="s">
        <v>42</v>
      </c>
      <c r="B31" s="139" t="s">
        <v>23</v>
      </c>
      <c r="C31" s="140">
        <v>24970</v>
      </c>
      <c r="D31" s="140">
        <v>19000</v>
      </c>
      <c r="E31" s="140">
        <v>3500</v>
      </c>
      <c r="F31" s="140">
        <v>2470</v>
      </c>
      <c r="G31" s="140"/>
      <c r="H31" s="140"/>
      <c r="I31" s="140"/>
      <c r="J31" s="140"/>
    </row>
    <row r="32" spans="1:10" ht="13.5" thickBot="1" x14ac:dyDescent="0.25">
      <c r="A32" s="128">
        <v>530233</v>
      </c>
      <c r="B32" s="129" t="s">
        <v>101</v>
      </c>
      <c r="C32" s="130">
        <v>34284</v>
      </c>
      <c r="D32" s="131">
        <v>34284</v>
      </c>
      <c r="E32" s="131"/>
      <c r="F32" s="131"/>
      <c r="G32" s="131"/>
      <c r="H32" s="131"/>
      <c r="I32" s="131"/>
      <c r="J32" s="131"/>
    </row>
    <row r="33" spans="1:10" x14ac:dyDescent="0.2">
      <c r="A33" s="132" t="s">
        <v>38</v>
      </c>
      <c r="B33" s="133" t="s">
        <v>39</v>
      </c>
      <c r="C33" s="134">
        <v>34284</v>
      </c>
      <c r="D33" s="134">
        <v>34284</v>
      </c>
      <c r="E33" s="134"/>
      <c r="F33" s="134"/>
      <c r="G33" s="134"/>
      <c r="H33" s="134"/>
      <c r="I33" s="134"/>
      <c r="J33" s="134"/>
    </row>
    <row r="34" spans="1:10" x14ac:dyDescent="0.2">
      <c r="A34" s="138" t="s">
        <v>42</v>
      </c>
      <c r="B34" s="139" t="s">
        <v>23</v>
      </c>
      <c r="C34" s="140">
        <v>34284</v>
      </c>
      <c r="D34" s="140">
        <v>34284</v>
      </c>
      <c r="E34" s="140"/>
      <c r="F34" s="140"/>
      <c r="G34" s="140"/>
      <c r="H34" s="140"/>
      <c r="I34" s="140"/>
      <c r="J34" s="140"/>
    </row>
  </sheetData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Sažetak općeg dijela</vt:lpstr>
      <vt:lpstr>Opći dio - Prihodi</vt:lpstr>
      <vt:lpstr>Opći dio - Rashodi</vt:lpstr>
      <vt:lpstr>Plan prih. po izvorima</vt:lpstr>
      <vt:lpstr>Rashodi po programima 2021</vt:lpstr>
      <vt:lpstr>Rashodi po programima 2022</vt:lpstr>
      <vt:lpstr>Rashodi po programima 2023</vt:lpstr>
      <vt:lpstr>'Plan prih. po izvorima'!Ispis_naslova</vt:lpstr>
      <vt:lpstr>'Rashodi po programima 2021'!Ispis_naslova</vt:lpstr>
      <vt:lpstr>'Rashodi po programima 2022'!Ispis_naslova</vt:lpstr>
      <vt:lpstr>'Rashodi po programima 2023'!Ispis_naslova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Osnovna škola MM</cp:lastModifiedBy>
  <cp:lastPrinted>2021-01-14T09:54:58Z</cp:lastPrinted>
  <dcterms:created xsi:type="dcterms:W3CDTF">2013-09-11T11:00:21Z</dcterms:created>
  <dcterms:modified xsi:type="dcterms:W3CDTF">2021-01-21T08:29:49Z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