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0005\My Drive\TEKUĆA GODINA\bagatelna nabava\"/>
    </mc:Choice>
  </mc:AlternateContent>
  <xr:revisionPtr revIDLastSave="0" documentId="13_ncr:1_{FE67B574-D916-4010-8C16-7DECA4D3E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će" sheetId="3" r:id="rId1"/>
    <sheet name="izvršenje (2)" sheetId="2" r:id="rId2"/>
    <sheet name="razrada" sheetId="1" r:id="rId3"/>
  </sheets>
  <definedNames>
    <definedName name="_xlnm._FilterDatabase" localSheetId="1" hidden="1">'izvršenje (2)'!$A$1:$H$137</definedName>
    <definedName name="_xlnm._FilterDatabase" localSheetId="2" hidden="1">razrada!$A$1:$H$140</definedName>
    <definedName name="_xlnm._FilterDatabase" localSheetId="0" hidden="1">voće!$B$7:$G$7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1" i="1" l="1"/>
  <c r="N125" i="1"/>
  <c r="N83" i="1"/>
  <c r="N46" i="1"/>
  <c r="M141" i="1"/>
  <c r="M125" i="1"/>
  <c r="M83" i="1"/>
  <c r="M46" i="1"/>
  <c r="J141" i="1"/>
  <c r="I141" i="1"/>
  <c r="J125" i="1"/>
  <c r="I125" i="1"/>
  <c r="J83" i="1"/>
  <c r="I83" i="1"/>
  <c r="G153" i="2"/>
  <c r="J46" i="1"/>
  <c r="I46" i="1"/>
  <c r="F141" i="1"/>
  <c r="E141" i="1"/>
  <c r="D141" i="1"/>
  <c r="E125" i="1"/>
  <c r="D125" i="1"/>
  <c r="E83" i="1"/>
  <c r="D83" i="1"/>
  <c r="E46" i="1"/>
  <c r="E143" i="1" s="1"/>
  <c r="D46" i="1"/>
  <c r="D143" i="1" s="1"/>
  <c r="F140" i="2"/>
  <c r="F153" i="2"/>
  <c r="D153" i="2"/>
  <c r="F138" i="2"/>
  <c r="D146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45" i="1"/>
  <c r="F82" i="1"/>
  <c r="F124" i="1"/>
  <c r="F77" i="1"/>
  <c r="F119" i="1"/>
  <c r="F41" i="1"/>
  <c r="F120" i="1"/>
  <c r="F78" i="1"/>
  <c r="F42" i="1"/>
  <c r="F121" i="1"/>
  <c r="F79" i="1"/>
  <c r="F43" i="1"/>
  <c r="F122" i="1"/>
  <c r="F80" i="1"/>
  <c r="F44" i="1"/>
  <c r="F81" i="1"/>
  <c r="F123" i="1"/>
  <c r="F118" i="1"/>
  <c r="F73" i="1"/>
  <c r="F39" i="1"/>
  <c r="F116" i="1"/>
  <c r="F74" i="1"/>
  <c r="F40" i="1"/>
  <c r="F117" i="1"/>
  <c r="F75" i="1"/>
  <c r="F76" i="1"/>
  <c r="F70" i="1"/>
  <c r="F71" i="1"/>
  <c r="F36" i="1"/>
  <c r="F72" i="1"/>
  <c r="F37" i="1"/>
  <c r="F38" i="1"/>
  <c r="F115" i="1"/>
  <c r="F66" i="1"/>
  <c r="F33" i="1"/>
  <c r="F110" i="1"/>
  <c r="F67" i="1"/>
  <c r="F111" i="1"/>
  <c r="F68" i="1"/>
  <c r="F112" i="1"/>
  <c r="F34" i="1"/>
  <c r="F113" i="1"/>
  <c r="F69" i="1"/>
  <c r="F35" i="1"/>
  <c r="F114" i="1"/>
  <c r="F109" i="1"/>
  <c r="F32" i="1"/>
  <c r="F65" i="1"/>
  <c r="F108" i="1"/>
  <c r="F31" i="1"/>
  <c r="F138" i="1"/>
  <c r="F60" i="1"/>
  <c r="F24" i="1"/>
  <c r="F139" i="1"/>
  <c r="F103" i="1"/>
  <c r="F25" i="1"/>
  <c r="F26" i="1"/>
  <c r="F104" i="1"/>
  <c r="F27" i="1"/>
  <c r="F61" i="1"/>
  <c r="F105" i="1"/>
  <c r="F28" i="1"/>
  <c r="F62" i="1"/>
  <c r="F106" i="1"/>
  <c r="F63" i="1"/>
  <c r="F29" i="1"/>
  <c r="F140" i="1"/>
  <c r="F30" i="1"/>
  <c r="F64" i="1"/>
  <c r="F107" i="1"/>
  <c r="F54" i="1"/>
  <c r="F15" i="1"/>
  <c r="F97" i="1"/>
  <c r="F16" i="1"/>
  <c r="F98" i="1"/>
  <c r="F136" i="1"/>
  <c r="F17" i="1"/>
  <c r="F55" i="1"/>
  <c r="F137" i="1"/>
  <c r="F18" i="1"/>
  <c r="F56" i="1"/>
  <c r="F19" i="1"/>
  <c r="F99" i="1"/>
  <c r="F20" i="1"/>
  <c r="F100" i="1"/>
  <c r="F57" i="1"/>
  <c r="F58" i="1"/>
  <c r="F21" i="1"/>
  <c r="F101" i="1"/>
  <c r="F22" i="1"/>
  <c r="F102" i="1"/>
  <c r="F59" i="1"/>
  <c r="F23" i="1"/>
  <c r="F10" i="1"/>
  <c r="F129" i="1"/>
  <c r="F92" i="1"/>
  <c r="F49" i="1"/>
  <c r="F130" i="1"/>
  <c r="F50" i="1"/>
  <c r="F131" i="1"/>
  <c r="F11" i="1"/>
  <c r="F93" i="1"/>
  <c r="F132" i="1"/>
  <c r="F12" i="1"/>
  <c r="F94" i="1"/>
  <c r="F133" i="1"/>
  <c r="F13" i="1"/>
  <c r="F51" i="1"/>
  <c r="F14" i="1"/>
  <c r="F52" i="1"/>
  <c r="F134" i="1"/>
  <c r="F95" i="1"/>
  <c r="F53" i="1"/>
  <c r="F135" i="1"/>
  <c r="F96" i="1"/>
  <c r="F91" i="1"/>
  <c r="F2" i="1"/>
  <c r="F3" i="1"/>
  <c r="F85" i="1"/>
  <c r="F86" i="1"/>
  <c r="F87" i="1"/>
  <c r="F47" i="1"/>
  <c r="F83" i="1" s="1"/>
  <c r="F48" i="1"/>
  <c r="F126" i="1"/>
  <c r="F127" i="1"/>
  <c r="F4" i="1"/>
  <c r="F88" i="1"/>
  <c r="F5" i="1"/>
  <c r="F6" i="1"/>
  <c r="F7" i="1"/>
  <c r="F89" i="1"/>
  <c r="F8" i="1"/>
  <c r="F90" i="1"/>
  <c r="F9" i="1"/>
  <c r="F128" i="1"/>
  <c r="F84" i="1"/>
  <c r="F125" i="1" s="1"/>
  <c r="F46" i="1" l="1"/>
  <c r="F142" i="1" s="1"/>
  <c r="F143" i="1" l="1"/>
</calcChain>
</file>

<file path=xl/sharedStrings.xml><?xml version="1.0" encoding="utf-8"?>
<sst xmlns="http://schemas.openxmlformats.org/spreadsheetml/2006/main" count="875" uniqueCount="86">
  <si>
    <t>otpremnica</t>
  </si>
  <si>
    <t>datum</t>
  </si>
  <si>
    <t>vrsta voća</t>
  </si>
  <si>
    <t>kolićina</t>
  </si>
  <si>
    <t xml:space="preserve">cijena </t>
  </si>
  <si>
    <t>ukupno</t>
  </si>
  <si>
    <t>27.02.2023.</t>
  </si>
  <si>
    <t>kruška</t>
  </si>
  <si>
    <t>24.02.2023.</t>
  </si>
  <si>
    <t>banana</t>
  </si>
  <si>
    <t>25.02.2023.</t>
  </si>
  <si>
    <t>jabuka</t>
  </si>
  <si>
    <t>28.02.2023.</t>
  </si>
  <si>
    <t>01.03.2023.</t>
  </si>
  <si>
    <t>mandarina</t>
  </si>
  <si>
    <t>4449-607-80</t>
  </si>
  <si>
    <t>08.03.2023.</t>
  </si>
  <si>
    <t>02.03.2023.</t>
  </si>
  <si>
    <t>03.03.2023.</t>
  </si>
  <si>
    <t>07.03.2023.</t>
  </si>
  <si>
    <t>10.03.2023.</t>
  </si>
  <si>
    <t>14.03.2023.</t>
  </si>
  <si>
    <t>5375-607-80</t>
  </si>
  <si>
    <t>17.03.2023.</t>
  </si>
  <si>
    <t>21.03.2023.</t>
  </si>
  <si>
    <t>24.03.2023.</t>
  </si>
  <si>
    <t>28.03.2023.</t>
  </si>
  <si>
    <t>30.03.2023.</t>
  </si>
  <si>
    <t>7023-607-80</t>
  </si>
  <si>
    <t>04.04.2023.</t>
  </si>
  <si>
    <t>14.04.2023.</t>
  </si>
  <si>
    <t>5098-607-80</t>
  </si>
  <si>
    <t>račun</t>
  </si>
  <si>
    <t>10512-607-80</t>
  </si>
  <si>
    <t>18.04.2023.</t>
  </si>
  <si>
    <t>21.04.2023.</t>
  </si>
  <si>
    <t>24.04.2023.</t>
  </si>
  <si>
    <t>15.05.2023.</t>
  </si>
  <si>
    <t>03.05.2023.</t>
  </si>
  <si>
    <t>11948-607-80</t>
  </si>
  <si>
    <t>05.05.2023.</t>
  </si>
  <si>
    <t>04.05.2023.</t>
  </si>
  <si>
    <t>09.05.2023.</t>
  </si>
  <si>
    <t>12.05.2023.</t>
  </si>
  <si>
    <t>16.05.2023.</t>
  </si>
  <si>
    <t>13798-607-80</t>
  </si>
  <si>
    <t>23.05.2023.</t>
  </si>
  <si>
    <t>19.05.2023.</t>
  </si>
  <si>
    <t>31.05.2023.</t>
  </si>
  <si>
    <t>veljača</t>
  </si>
  <si>
    <t>ožujak</t>
  </si>
  <si>
    <t>travanj</t>
  </si>
  <si>
    <t>svibanj</t>
  </si>
  <si>
    <t>po danu</t>
  </si>
  <si>
    <t>lipanj</t>
  </si>
  <si>
    <t>rujan</t>
  </si>
  <si>
    <t>listopad</t>
  </si>
  <si>
    <t xml:space="preserve">studeni </t>
  </si>
  <si>
    <t>prosinac</t>
  </si>
  <si>
    <t>dana</t>
  </si>
  <si>
    <t>banana Zbroj</t>
  </si>
  <si>
    <t>jabuka Zbroj</t>
  </si>
  <si>
    <t>kruška Zbroj</t>
  </si>
  <si>
    <t>mandarina Zbroj</t>
  </si>
  <si>
    <t>Ukupni zbroj</t>
  </si>
  <si>
    <t>76 dana</t>
  </si>
  <si>
    <t>RB</t>
  </si>
  <si>
    <t>Artikal</t>
  </si>
  <si>
    <t>Jed Mjere</t>
  </si>
  <si>
    <t>Cijena bez PDV-a</t>
  </si>
  <si>
    <t>Ukupno sa PDV-om</t>
  </si>
  <si>
    <t>1.</t>
  </si>
  <si>
    <t>2.</t>
  </si>
  <si>
    <t>3.</t>
  </si>
  <si>
    <t>4.</t>
  </si>
  <si>
    <t>kg.</t>
  </si>
  <si>
    <t>UKUPNO</t>
  </si>
  <si>
    <t>M.P.</t>
  </si>
  <si>
    <t>potpis ovlaštene osobe ponuditelja</t>
  </si>
  <si>
    <t>PDV</t>
  </si>
  <si>
    <t>Okvirna količina</t>
  </si>
  <si>
    <t>Interna šifra ponuđaća</t>
  </si>
  <si>
    <t>NARUČITELJ: O.Š. MARIA MARTINOLIĆA</t>
  </si>
  <si>
    <t>LOKACIJA: MALI LOŠINJ I VELI LOŠINJ</t>
  </si>
  <si>
    <t>Predmet nabave: voće</t>
  </si>
  <si>
    <t>Iznos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</si>
</sst>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1"/>
    <xf numFmtId="0" fontId="5" fillId="0" borderId="0" xfId="1" applyFont="1"/>
    <xf numFmtId="0" fontId="4" fillId="0" borderId="0" xfId="1" applyAlignment="1">
      <alignment horizontal="center"/>
    </xf>
    <xf numFmtId="4" fontId="4" fillId="0" borderId="0" xfId="1" applyNumberForma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49" fontId="8" fillId="0" borderId="6" xfId="2" applyNumberFormat="1" applyFont="1" applyBorder="1" applyAlignment="1" applyProtection="1">
      <alignment vertical="center"/>
      <protection hidden="1"/>
    </xf>
    <xf numFmtId="0" fontId="1" fillId="0" borderId="0" xfId="2"/>
    <xf numFmtId="0" fontId="7" fillId="0" borderId="10" xfId="1" applyFont="1" applyBorder="1" applyAlignment="1">
      <alignment horizontal="center" vertical="center"/>
    </xf>
    <xf numFmtId="0" fontId="8" fillId="0" borderId="6" xfId="2" applyFont="1" applyBorder="1" applyAlignment="1" applyProtection="1">
      <alignment vertical="center"/>
      <protection hidden="1"/>
    </xf>
    <xf numFmtId="0" fontId="7" fillId="0" borderId="6" xfId="1" applyFont="1" applyBorder="1" applyAlignment="1">
      <alignment horizontal="center" vertical="center"/>
    </xf>
    <xf numFmtId="2" fontId="4" fillId="0" borderId="3" xfId="1" applyNumberFormat="1" applyBorder="1" applyAlignment="1">
      <alignment vertical="center"/>
    </xf>
    <xf numFmtId="3" fontId="4" fillId="0" borderId="3" xfId="1" applyNumberFormat="1" applyBorder="1" applyProtection="1">
      <protection locked="0"/>
    </xf>
    <xf numFmtId="2" fontId="4" fillId="0" borderId="4" xfId="1" applyNumberFormat="1" applyBorder="1" applyAlignment="1">
      <alignment vertical="center"/>
    </xf>
    <xf numFmtId="0" fontId="4" fillId="0" borderId="15" xfId="1" applyBorder="1"/>
    <xf numFmtId="0" fontId="7" fillId="0" borderId="16" xfId="1" applyFont="1" applyBorder="1" applyAlignment="1">
      <alignment horizontal="center" vertical="center"/>
    </xf>
    <xf numFmtId="0" fontId="6" fillId="0" borderId="0" xfId="0" applyFont="1"/>
    <xf numFmtId="49" fontId="7" fillId="0" borderId="8" xfId="1" applyNumberFormat="1" applyFont="1" applyFill="1" applyBorder="1" applyAlignment="1" applyProtection="1">
      <alignment horizontal="center" vertical="center"/>
      <protection locked="0"/>
    </xf>
    <xf numFmtId="2" fontId="7" fillId="0" borderId="8" xfId="1" applyNumberFormat="1" applyFont="1" applyFill="1" applyBorder="1" applyAlignment="1" applyProtection="1">
      <alignment horizontal="center" vertical="center"/>
      <protection locked="0"/>
    </xf>
    <xf numFmtId="2" fontId="7" fillId="0" borderId="7" xfId="1" applyNumberFormat="1" applyFont="1" applyFill="1" applyBorder="1" applyAlignment="1">
      <alignment horizontal="center" vertical="center"/>
    </xf>
    <xf numFmtId="3" fontId="4" fillId="0" borderId="7" xfId="1" applyNumberFormat="1" applyFill="1" applyBorder="1" applyAlignment="1" applyProtection="1">
      <alignment horizontal="center"/>
      <protection locked="0"/>
    </xf>
    <xf numFmtId="2" fontId="4" fillId="0" borderId="9" xfId="1" applyNumberFormat="1" applyFill="1" applyBorder="1" applyAlignment="1">
      <alignment vertical="center"/>
    </xf>
    <xf numFmtId="49" fontId="7" fillId="0" borderId="6" xfId="1" applyNumberFormat="1" applyFont="1" applyFill="1" applyBorder="1" applyAlignment="1" applyProtection="1">
      <alignment horizontal="center" vertical="center"/>
      <protection locked="0"/>
    </xf>
    <xf numFmtId="2" fontId="7" fillId="0" borderId="6" xfId="1" applyNumberFormat="1" applyFont="1" applyFill="1" applyBorder="1" applyAlignment="1" applyProtection="1">
      <alignment horizontal="center" vertical="center"/>
      <protection locked="0"/>
    </xf>
    <xf numFmtId="2" fontId="7" fillId="0" borderId="11" xfId="1" applyNumberFormat="1" applyFont="1" applyFill="1" applyBorder="1" applyAlignment="1">
      <alignment horizontal="center" vertical="center"/>
    </xf>
    <xf numFmtId="3" fontId="4" fillId="0" borderId="11" xfId="1" applyNumberFormat="1" applyFill="1" applyBorder="1" applyProtection="1">
      <protection locked="0"/>
    </xf>
    <xf numFmtId="2" fontId="4" fillId="0" borderId="12" xfId="1" applyNumberFormat="1" applyFill="1" applyBorder="1" applyAlignment="1">
      <alignment vertical="center"/>
    </xf>
    <xf numFmtId="0" fontId="5" fillId="0" borderId="13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</cellXfs>
  <cellStyles count="3">
    <cellStyle name="Normalno" xfId="0" builtinId="0"/>
    <cellStyle name="Normalno 2" xfId="1" xr:uid="{6FA842B4-6325-4C89-A600-3C74D41336E6}"/>
    <cellStyle name="Normalno 3" xfId="2" xr:uid="{86D2BCE2-0DC4-44E7-9E3E-BB7735A8A9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89BD-5E67-4E14-9B22-BE3AF9A2A0CE}">
  <dimension ref="B1:V20"/>
  <sheetViews>
    <sheetView tabSelected="1" workbookViewId="0">
      <selection activeCell="H8" sqref="H8"/>
    </sheetView>
  </sheetViews>
  <sheetFormatPr defaultRowHeight="12.75" x14ac:dyDescent="0.2"/>
  <cols>
    <col min="1" max="1" width="0.42578125" style="9" customWidth="1"/>
    <col min="2" max="2" width="5.42578125" style="9" customWidth="1"/>
    <col min="3" max="3" width="35.7109375" style="9" customWidth="1"/>
    <col min="4" max="4" width="8" style="9" customWidth="1"/>
    <col min="5" max="5" width="15.7109375" style="9" customWidth="1"/>
    <col min="6" max="6" width="10.42578125" style="9" customWidth="1"/>
    <col min="7" max="7" width="11.7109375" style="9" customWidth="1"/>
    <col min="8" max="8" width="10.5703125" style="9" customWidth="1"/>
    <col min="9" max="9" width="10.42578125" style="12" customWidth="1"/>
    <col min="10" max="10" width="12.140625" style="9" customWidth="1"/>
    <col min="11" max="11" width="1.42578125" style="9" customWidth="1"/>
    <col min="12" max="15" width="9.140625" style="9"/>
    <col min="16" max="16" width="42.28515625" style="9" customWidth="1"/>
    <col min="17" max="16384" width="9.140625" style="9"/>
  </cols>
  <sheetData>
    <row r="1" spans="2:22" ht="15.75" customHeight="1" x14ac:dyDescent="0.2">
      <c r="B1" s="28" t="s">
        <v>82</v>
      </c>
    </row>
    <row r="2" spans="2:22" x14ac:dyDescent="0.2">
      <c r="B2" s="28"/>
    </row>
    <row r="3" spans="2:22" x14ac:dyDescent="0.2">
      <c r="B3" s="28" t="s">
        <v>83</v>
      </c>
    </row>
    <row r="4" spans="2:22" x14ac:dyDescent="0.2">
      <c r="B4" s="28"/>
    </row>
    <row r="5" spans="2:22" ht="15.75" x14ac:dyDescent="0.25">
      <c r="C5" s="10" t="s">
        <v>84</v>
      </c>
    </row>
    <row r="6" spans="2:22" ht="13.5" thickBot="1" x14ac:dyDescent="0.25">
      <c r="I6" s="9"/>
    </row>
    <row r="7" spans="2:22" ht="40.5" customHeight="1" thickBot="1" x14ac:dyDescent="0.25">
      <c r="B7" s="13" t="s">
        <v>66</v>
      </c>
      <c r="C7" s="14" t="s">
        <v>67</v>
      </c>
      <c r="D7" s="14" t="s">
        <v>68</v>
      </c>
      <c r="E7" s="15" t="s">
        <v>81</v>
      </c>
      <c r="F7" s="14" t="s">
        <v>80</v>
      </c>
      <c r="G7" s="14" t="s">
        <v>69</v>
      </c>
      <c r="H7" s="14" t="s">
        <v>85</v>
      </c>
      <c r="I7" s="14" t="s">
        <v>79</v>
      </c>
      <c r="J7" s="16" t="s">
        <v>70</v>
      </c>
    </row>
    <row r="8" spans="2:22" ht="15" x14ac:dyDescent="0.25">
      <c r="B8" s="17" t="s">
        <v>71</v>
      </c>
      <c r="C8" s="18" t="s">
        <v>9</v>
      </c>
      <c r="D8" s="27" t="s">
        <v>75</v>
      </c>
      <c r="E8" s="29"/>
      <c r="F8" s="30">
        <v>320</v>
      </c>
      <c r="G8" s="30"/>
      <c r="H8" s="31"/>
      <c r="I8" s="32"/>
      <c r="J8" s="33"/>
      <c r="S8" s="19"/>
      <c r="T8" s="19"/>
      <c r="U8" s="19"/>
      <c r="V8" s="19"/>
    </row>
    <row r="9" spans="2:22" ht="15" x14ac:dyDescent="0.25">
      <c r="B9" s="20" t="s">
        <v>72</v>
      </c>
      <c r="C9" s="21" t="s">
        <v>11</v>
      </c>
      <c r="D9" s="22" t="s">
        <v>75</v>
      </c>
      <c r="E9" s="34"/>
      <c r="F9" s="35">
        <v>280</v>
      </c>
      <c r="G9" s="35"/>
      <c r="H9" s="36"/>
      <c r="I9" s="37"/>
      <c r="J9" s="38"/>
      <c r="S9" s="19"/>
      <c r="T9" s="19"/>
      <c r="U9" s="19"/>
      <c r="V9" s="19"/>
    </row>
    <row r="10" spans="2:22" ht="15" x14ac:dyDescent="0.25">
      <c r="B10" s="20" t="s">
        <v>73</v>
      </c>
      <c r="C10" s="21" t="s">
        <v>7</v>
      </c>
      <c r="D10" s="22" t="s">
        <v>75</v>
      </c>
      <c r="E10" s="34"/>
      <c r="F10" s="35">
        <v>250</v>
      </c>
      <c r="G10" s="35"/>
      <c r="H10" s="36"/>
      <c r="I10" s="37"/>
      <c r="J10" s="38"/>
      <c r="S10" s="19"/>
      <c r="T10" s="19"/>
      <c r="U10" s="19"/>
      <c r="V10" s="19"/>
    </row>
    <row r="11" spans="2:22" ht="15.75" thickBot="1" x14ac:dyDescent="0.3">
      <c r="B11" s="20" t="s">
        <v>74</v>
      </c>
      <c r="C11" s="21" t="s">
        <v>14</v>
      </c>
      <c r="D11" s="22" t="s">
        <v>75</v>
      </c>
      <c r="E11" s="34"/>
      <c r="F11" s="35">
        <v>80</v>
      </c>
      <c r="G11" s="35"/>
      <c r="H11" s="36"/>
      <c r="I11" s="37"/>
      <c r="J11" s="38"/>
      <c r="S11" s="19"/>
      <c r="T11" s="19"/>
      <c r="U11" s="19"/>
      <c r="V11" s="19"/>
    </row>
    <row r="12" spans="2:22" ht="24.75" customHeight="1" thickBot="1" x14ac:dyDescent="0.25">
      <c r="B12" s="39" t="s">
        <v>76</v>
      </c>
      <c r="C12" s="40"/>
      <c r="D12" s="40"/>
      <c r="E12" s="40"/>
      <c r="F12" s="40"/>
      <c r="G12" s="41"/>
      <c r="H12" s="23"/>
      <c r="I12" s="24"/>
      <c r="J12" s="25"/>
    </row>
    <row r="15" spans="2:22" x14ac:dyDescent="0.2">
      <c r="D15" s="11"/>
      <c r="E15" s="11"/>
      <c r="F15" s="26"/>
      <c r="G15" s="26"/>
      <c r="H15" s="26"/>
      <c r="I15" s="9"/>
    </row>
    <row r="16" spans="2:22" ht="15" x14ac:dyDescent="0.25">
      <c r="C16" s="11" t="s">
        <v>77</v>
      </c>
      <c r="G16" s="11" t="s">
        <v>78</v>
      </c>
      <c r="H16" s="11"/>
      <c r="P16" s="28"/>
      <c r="Q16"/>
    </row>
    <row r="17" spans="16:17" ht="15" x14ac:dyDescent="0.25">
      <c r="P17" s="28"/>
      <c r="Q17"/>
    </row>
    <row r="18" spans="16:17" ht="15" x14ac:dyDescent="0.25">
      <c r="P18" s="28"/>
      <c r="Q18"/>
    </row>
    <row r="19" spans="16:17" ht="15" x14ac:dyDescent="0.25">
      <c r="P19" s="28"/>
      <c r="Q19"/>
    </row>
    <row r="20" spans="16:17" ht="15" x14ac:dyDescent="0.25">
      <c r="P20" s="28"/>
      <c r="Q20"/>
    </row>
  </sheetData>
  <mergeCells count="1">
    <mergeCell ref="B12:G12"/>
  </mergeCells>
  <pageMargins left="0.56000000000000005" right="0.66" top="0.57999999999999996" bottom="0.61" header="0.5" footer="0.5"/>
  <pageSetup paperSize="9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E3648-4E5E-4A14-9104-65377FFAC56E}">
  <dimension ref="A1:H153"/>
  <sheetViews>
    <sheetView topLeftCell="A109" zoomScaleNormal="100" workbookViewId="0">
      <selection activeCell="M151" sqref="M151"/>
    </sheetView>
  </sheetViews>
  <sheetFormatPr defaultRowHeight="15" x14ac:dyDescent="0.25"/>
  <cols>
    <col min="1" max="1" width="13.28515625" style="1" customWidth="1"/>
    <col min="2" max="2" width="12.140625" style="1" customWidth="1"/>
    <col min="3" max="3" width="14.42578125" style="1" customWidth="1"/>
    <col min="4" max="4" width="13.5703125" style="1" customWidth="1"/>
    <col min="5" max="5" width="12.140625" style="1" customWidth="1"/>
    <col min="6" max="6" width="12.7109375" style="2" customWidth="1"/>
    <col min="7" max="7" width="15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32</v>
      </c>
    </row>
    <row r="2" spans="1:8" x14ac:dyDescent="0.25">
      <c r="A2" s="4">
        <v>57</v>
      </c>
      <c r="B2" s="4" t="s">
        <v>6</v>
      </c>
      <c r="C2" s="4" t="s">
        <v>7</v>
      </c>
      <c r="D2" s="4">
        <v>-9</v>
      </c>
      <c r="E2" s="4">
        <v>1.53</v>
      </c>
      <c r="F2" s="3">
        <f>D2*E2</f>
        <v>-13.77</v>
      </c>
      <c r="G2" t="s">
        <v>15</v>
      </c>
      <c r="H2">
        <v>1</v>
      </c>
    </row>
    <row r="3" spans="1:8" x14ac:dyDescent="0.25">
      <c r="A3" s="4">
        <v>4073</v>
      </c>
      <c r="B3" s="4" t="s">
        <v>8</v>
      </c>
      <c r="C3" s="4" t="s">
        <v>9</v>
      </c>
      <c r="D3" s="4">
        <v>2.1</v>
      </c>
      <c r="E3" s="4">
        <v>1.55</v>
      </c>
      <c r="F3" s="5">
        <f t="shared" ref="F3:F66" si="0">D3*E3</f>
        <v>3.2550000000000003</v>
      </c>
      <c r="G3" t="s">
        <v>15</v>
      </c>
    </row>
    <row r="4" spans="1:8" x14ac:dyDescent="0.25">
      <c r="A4" s="4">
        <v>4082</v>
      </c>
      <c r="B4" s="4" t="s">
        <v>8</v>
      </c>
      <c r="C4" s="4" t="s">
        <v>9</v>
      </c>
      <c r="D4" s="4">
        <v>11</v>
      </c>
      <c r="E4" s="4">
        <v>1.55</v>
      </c>
      <c r="F4" s="5">
        <f t="shared" si="0"/>
        <v>17.05</v>
      </c>
      <c r="G4" t="s">
        <v>15</v>
      </c>
    </row>
    <row r="5" spans="1:8" x14ac:dyDescent="0.25">
      <c r="A5" s="4">
        <v>4189</v>
      </c>
      <c r="B5" s="4" t="s">
        <v>6</v>
      </c>
      <c r="C5" s="4" t="s">
        <v>7</v>
      </c>
      <c r="D5" s="4">
        <v>9</v>
      </c>
      <c r="E5" s="4">
        <v>1.53</v>
      </c>
      <c r="F5" s="3">
        <f t="shared" si="0"/>
        <v>13.77</v>
      </c>
      <c r="G5" t="s">
        <v>15</v>
      </c>
      <c r="H5">
        <v>1</v>
      </c>
    </row>
    <row r="6" spans="1:8" x14ac:dyDescent="0.25">
      <c r="A6" s="4">
        <v>4191</v>
      </c>
      <c r="B6" s="4" t="s">
        <v>6</v>
      </c>
      <c r="C6" s="4" t="s">
        <v>7</v>
      </c>
      <c r="D6" s="4">
        <v>11.3</v>
      </c>
      <c r="E6" s="4">
        <v>1.53</v>
      </c>
      <c r="F6" s="5">
        <f t="shared" si="0"/>
        <v>17.289000000000001</v>
      </c>
      <c r="G6" t="s">
        <v>15</v>
      </c>
    </row>
    <row r="7" spans="1:8" x14ac:dyDescent="0.25">
      <c r="A7" s="4">
        <v>4198</v>
      </c>
      <c r="B7" s="4" t="s">
        <v>10</v>
      </c>
      <c r="C7" s="4" t="s">
        <v>7</v>
      </c>
      <c r="D7" s="4">
        <v>2</v>
      </c>
      <c r="E7" s="4">
        <v>1.53</v>
      </c>
      <c r="F7" s="5">
        <f t="shared" si="0"/>
        <v>3.06</v>
      </c>
      <c r="G7" t="s">
        <v>15</v>
      </c>
    </row>
    <row r="8" spans="1:8" x14ac:dyDescent="0.25">
      <c r="A8" s="4">
        <v>4292</v>
      </c>
      <c r="B8" s="4" t="s">
        <v>12</v>
      </c>
      <c r="C8" s="4" t="s">
        <v>11</v>
      </c>
      <c r="D8" s="4">
        <v>1.6</v>
      </c>
      <c r="E8" s="4">
        <v>0.74</v>
      </c>
      <c r="F8" s="5">
        <f t="shared" si="0"/>
        <v>1.1839999999999999</v>
      </c>
      <c r="G8" t="s">
        <v>15</v>
      </c>
    </row>
    <row r="9" spans="1:8" x14ac:dyDescent="0.25">
      <c r="A9" s="4">
        <v>4293</v>
      </c>
      <c r="B9" s="4" t="s">
        <v>12</v>
      </c>
      <c r="C9" s="4" t="s">
        <v>11</v>
      </c>
      <c r="D9" s="4">
        <v>8.9499999999999993</v>
      </c>
      <c r="E9" s="4">
        <v>0.74</v>
      </c>
      <c r="F9" s="5">
        <f t="shared" si="0"/>
        <v>6.6229999999999993</v>
      </c>
      <c r="G9" t="s">
        <v>15</v>
      </c>
    </row>
    <row r="10" spans="1:8" x14ac:dyDescent="0.25">
      <c r="A10" s="4">
        <v>4396</v>
      </c>
      <c r="B10" s="4" t="s">
        <v>13</v>
      </c>
      <c r="C10" s="4" t="s">
        <v>14</v>
      </c>
      <c r="D10" s="4">
        <v>1.25</v>
      </c>
      <c r="E10" s="4">
        <v>1.3</v>
      </c>
      <c r="F10" s="5">
        <f t="shared" si="0"/>
        <v>1.625</v>
      </c>
      <c r="G10" t="s">
        <v>15</v>
      </c>
    </row>
    <row r="11" spans="1:8" x14ac:dyDescent="0.25">
      <c r="A11" s="4">
        <v>4400</v>
      </c>
      <c r="B11" s="4" t="s">
        <v>13</v>
      </c>
      <c r="C11" s="4" t="s">
        <v>14</v>
      </c>
      <c r="D11" s="4">
        <v>7.4</v>
      </c>
      <c r="E11" s="4">
        <v>1.3</v>
      </c>
      <c r="F11" s="5">
        <f t="shared" si="0"/>
        <v>9.620000000000001</v>
      </c>
      <c r="G11" t="s">
        <v>15</v>
      </c>
    </row>
    <row r="12" spans="1:8" x14ac:dyDescent="0.25">
      <c r="A12" s="1">
        <v>66</v>
      </c>
      <c r="B12" s="1" t="s">
        <v>16</v>
      </c>
      <c r="C12" s="1" t="s">
        <v>9</v>
      </c>
      <c r="D12" s="1">
        <v>-2.1</v>
      </c>
      <c r="E12" s="1">
        <v>1.59</v>
      </c>
      <c r="F12" s="2">
        <f t="shared" si="0"/>
        <v>-3.3390000000000004</v>
      </c>
      <c r="G12" t="s">
        <v>22</v>
      </c>
    </row>
    <row r="13" spans="1:8" x14ac:dyDescent="0.25">
      <c r="A13" s="1">
        <v>66</v>
      </c>
      <c r="B13" s="1" t="s">
        <v>16</v>
      </c>
      <c r="C13" s="1" t="s">
        <v>7</v>
      </c>
      <c r="D13" s="1">
        <v>-2.2999999999999998</v>
      </c>
      <c r="E13" s="1">
        <v>1.58</v>
      </c>
      <c r="F13" s="2">
        <f t="shared" si="0"/>
        <v>-3.6339999999999999</v>
      </c>
      <c r="G13" t="s">
        <v>22</v>
      </c>
    </row>
    <row r="14" spans="1:8" x14ac:dyDescent="0.25">
      <c r="A14" s="1">
        <v>4461</v>
      </c>
      <c r="B14" s="1" t="s">
        <v>17</v>
      </c>
      <c r="C14" s="1" t="s">
        <v>9</v>
      </c>
      <c r="D14" s="1">
        <v>11.25</v>
      </c>
      <c r="E14" s="1">
        <v>1.55</v>
      </c>
      <c r="F14" s="2">
        <f t="shared" si="0"/>
        <v>17.4375</v>
      </c>
      <c r="G14" t="s">
        <v>22</v>
      </c>
    </row>
    <row r="15" spans="1:8" x14ac:dyDescent="0.25">
      <c r="A15" s="1">
        <v>4463</v>
      </c>
      <c r="B15" s="1" t="s">
        <v>17</v>
      </c>
      <c r="C15" s="1" t="s">
        <v>9</v>
      </c>
      <c r="D15" s="1">
        <v>1.75</v>
      </c>
      <c r="E15" s="1">
        <v>1.55</v>
      </c>
      <c r="F15" s="2">
        <f t="shared" si="0"/>
        <v>2.7124999999999999</v>
      </c>
      <c r="G15" t="s">
        <v>22</v>
      </c>
    </row>
    <row r="16" spans="1:8" x14ac:dyDescent="0.25">
      <c r="A16" s="1">
        <v>4586</v>
      </c>
      <c r="B16" s="1" t="s">
        <v>18</v>
      </c>
      <c r="C16" s="1" t="s">
        <v>9</v>
      </c>
      <c r="D16" s="1">
        <v>2.1</v>
      </c>
      <c r="E16" s="1">
        <v>1.59</v>
      </c>
      <c r="F16" s="2">
        <f t="shared" si="0"/>
        <v>3.3390000000000004</v>
      </c>
      <c r="G16" t="s">
        <v>22</v>
      </c>
    </row>
    <row r="17" spans="1:7" x14ac:dyDescent="0.25">
      <c r="A17" s="1">
        <v>4586</v>
      </c>
      <c r="B17" s="1" t="s">
        <v>18</v>
      </c>
      <c r="C17" s="1" t="s">
        <v>7</v>
      </c>
      <c r="D17" s="1">
        <v>2.2999999999999998</v>
      </c>
      <c r="E17" s="1">
        <v>1.58</v>
      </c>
      <c r="F17" s="2">
        <f t="shared" si="0"/>
        <v>3.6339999999999999</v>
      </c>
      <c r="G17" t="s">
        <v>22</v>
      </c>
    </row>
    <row r="18" spans="1:7" x14ac:dyDescent="0.25">
      <c r="A18" s="1">
        <v>4587</v>
      </c>
      <c r="B18" s="1" t="s">
        <v>18</v>
      </c>
      <c r="C18" s="1" t="s">
        <v>9</v>
      </c>
      <c r="D18" s="1">
        <v>13.5</v>
      </c>
      <c r="E18" s="1">
        <v>1.59</v>
      </c>
      <c r="F18" s="2">
        <f t="shared" si="0"/>
        <v>21.465</v>
      </c>
      <c r="G18" t="s">
        <v>22</v>
      </c>
    </row>
    <row r="19" spans="1:7" x14ac:dyDescent="0.25">
      <c r="A19" s="1">
        <v>4587</v>
      </c>
      <c r="B19" s="1" t="s">
        <v>18</v>
      </c>
      <c r="C19" s="1" t="s">
        <v>7</v>
      </c>
      <c r="D19" s="1">
        <v>8.5500000000000007</v>
      </c>
      <c r="E19" s="1">
        <v>1.58</v>
      </c>
      <c r="F19" s="2">
        <f t="shared" si="0"/>
        <v>13.509000000000002</v>
      </c>
      <c r="G19" t="s">
        <v>22</v>
      </c>
    </row>
    <row r="20" spans="1:7" x14ac:dyDescent="0.25">
      <c r="A20" s="1">
        <v>4862</v>
      </c>
      <c r="B20" s="1" t="s">
        <v>19</v>
      </c>
      <c r="C20" s="1" t="s">
        <v>9</v>
      </c>
      <c r="D20" s="1">
        <v>9.5500000000000007</v>
      </c>
      <c r="E20" s="1">
        <v>1.59</v>
      </c>
      <c r="F20" s="2">
        <f t="shared" si="0"/>
        <v>15.184500000000002</v>
      </c>
      <c r="G20" t="s">
        <v>22</v>
      </c>
    </row>
    <row r="21" spans="1:7" x14ac:dyDescent="0.25">
      <c r="A21" s="1">
        <v>4862</v>
      </c>
      <c r="B21" s="1" t="s">
        <v>19</v>
      </c>
      <c r="C21" s="1" t="s">
        <v>14</v>
      </c>
      <c r="D21" s="1">
        <v>6.2</v>
      </c>
      <c r="E21" s="1">
        <v>1.3</v>
      </c>
      <c r="F21" s="2">
        <f t="shared" si="0"/>
        <v>8.06</v>
      </c>
      <c r="G21" t="s">
        <v>22</v>
      </c>
    </row>
    <row r="22" spans="1:7" x14ac:dyDescent="0.25">
      <c r="A22" s="1">
        <v>4862</v>
      </c>
      <c r="B22" s="1" t="s">
        <v>19</v>
      </c>
      <c r="C22" s="1" t="s">
        <v>7</v>
      </c>
      <c r="D22" s="1">
        <v>7</v>
      </c>
      <c r="E22" s="1">
        <v>1.46</v>
      </c>
      <c r="F22" s="2">
        <f t="shared" si="0"/>
        <v>10.219999999999999</v>
      </c>
      <c r="G22" t="s">
        <v>22</v>
      </c>
    </row>
    <row r="23" spans="1:7" x14ac:dyDescent="0.25">
      <c r="A23" s="1">
        <v>4863</v>
      </c>
      <c r="B23" s="1" t="s">
        <v>19</v>
      </c>
      <c r="C23" s="1" t="s">
        <v>9</v>
      </c>
      <c r="D23" s="1">
        <v>1.8</v>
      </c>
      <c r="E23" s="1">
        <v>1.59</v>
      </c>
      <c r="F23" s="2">
        <f t="shared" si="0"/>
        <v>2.8620000000000001</v>
      </c>
      <c r="G23" t="s">
        <v>22</v>
      </c>
    </row>
    <row r="24" spans="1:7" x14ac:dyDescent="0.25">
      <c r="A24" s="1">
        <v>4863</v>
      </c>
      <c r="B24" s="1" t="s">
        <v>19</v>
      </c>
      <c r="C24" s="1" t="s">
        <v>14</v>
      </c>
      <c r="D24" s="1">
        <v>1.1499999999999999</v>
      </c>
      <c r="E24" s="1">
        <v>1.3</v>
      </c>
      <c r="F24" s="2">
        <f t="shared" si="0"/>
        <v>1.4949999999999999</v>
      </c>
      <c r="G24" t="s">
        <v>22</v>
      </c>
    </row>
    <row r="25" spans="1:7" x14ac:dyDescent="0.25">
      <c r="A25" s="1">
        <v>4863</v>
      </c>
      <c r="B25" s="1" t="s">
        <v>19</v>
      </c>
      <c r="C25" s="1" t="s">
        <v>7</v>
      </c>
      <c r="D25" s="1">
        <v>1.1499999999999999</v>
      </c>
      <c r="E25" s="1">
        <v>1.46</v>
      </c>
      <c r="F25" s="2">
        <f t="shared" si="0"/>
        <v>1.6789999999999998</v>
      </c>
      <c r="G25" t="s">
        <v>22</v>
      </c>
    </row>
    <row r="26" spans="1:7" x14ac:dyDescent="0.25">
      <c r="A26" s="1">
        <v>5031</v>
      </c>
      <c r="B26" s="1" t="s">
        <v>20</v>
      </c>
      <c r="C26" s="1" t="s">
        <v>11</v>
      </c>
      <c r="D26" s="1">
        <v>9.1</v>
      </c>
      <c r="E26" s="1">
        <v>0.74</v>
      </c>
      <c r="F26" s="2">
        <f t="shared" si="0"/>
        <v>6.734</v>
      </c>
      <c r="G26" t="s">
        <v>22</v>
      </c>
    </row>
    <row r="27" spans="1:7" x14ac:dyDescent="0.25">
      <c r="A27" s="1">
        <v>5031</v>
      </c>
      <c r="B27" s="1" t="s">
        <v>20</v>
      </c>
      <c r="C27" s="1" t="s">
        <v>14</v>
      </c>
      <c r="D27" s="1">
        <v>7.7</v>
      </c>
      <c r="E27" s="1">
        <v>1.3</v>
      </c>
      <c r="F27" s="2">
        <f t="shared" si="0"/>
        <v>10.01</v>
      </c>
      <c r="G27" t="s">
        <v>22</v>
      </c>
    </row>
    <row r="28" spans="1:7" x14ac:dyDescent="0.25">
      <c r="A28" s="1">
        <v>5038</v>
      </c>
      <c r="B28" s="1" t="s">
        <v>20</v>
      </c>
      <c r="C28" s="1" t="s">
        <v>11</v>
      </c>
      <c r="D28" s="1">
        <v>1.6</v>
      </c>
      <c r="E28" s="1">
        <v>0.74</v>
      </c>
      <c r="F28" s="2">
        <f t="shared" si="0"/>
        <v>1.1839999999999999</v>
      </c>
      <c r="G28" t="s">
        <v>22</v>
      </c>
    </row>
    <row r="29" spans="1:7" x14ac:dyDescent="0.25">
      <c r="A29" s="1">
        <v>5038</v>
      </c>
      <c r="B29" s="1" t="s">
        <v>20</v>
      </c>
      <c r="C29" s="1" t="s">
        <v>14</v>
      </c>
      <c r="D29" s="1">
        <v>1.5</v>
      </c>
      <c r="E29" s="1">
        <v>1.3</v>
      </c>
      <c r="F29" s="2">
        <f t="shared" si="0"/>
        <v>1.9500000000000002</v>
      </c>
      <c r="G29" t="s">
        <v>22</v>
      </c>
    </row>
    <row r="30" spans="1:7" x14ac:dyDescent="0.25">
      <c r="A30" s="1">
        <v>5311</v>
      </c>
      <c r="B30" s="1" t="s">
        <v>21</v>
      </c>
      <c r="C30" s="1" t="s">
        <v>9</v>
      </c>
      <c r="D30" s="1">
        <v>12</v>
      </c>
      <c r="E30" s="1">
        <v>1.59</v>
      </c>
      <c r="F30" s="2">
        <f t="shared" si="0"/>
        <v>19.080000000000002</v>
      </c>
      <c r="G30" t="s">
        <v>22</v>
      </c>
    </row>
    <row r="31" spans="1:7" x14ac:dyDescent="0.25">
      <c r="A31" s="1">
        <v>5311</v>
      </c>
      <c r="B31" s="1" t="s">
        <v>21</v>
      </c>
      <c r="C31" s="1" t="s">
        <v>7</v>
      </c>
      <c r="D31" s="1">
        <v>8.9</v>
      </c>
      <c r="E31" s="1">
        <v>1.58</v>
      </c>
      <c r="F31" s="2">
        <f t="shared" si="0"/>
        <v>14.062000000000001</v>
      </c>
      <c r="G31" t="s">
        <v>22</v>
      </c>
    </row>
    <row r="32" spans="1:7" x14ac:dyDescent="0.25">
      <c r="A32" s="1">
        <v>5311</v>
      </c>
      <c r="B32" s="1" t="s">
        <v>21</v>
      </c>
      <c r="C32" s="1" t="s">
        <v>14</v>
      </c>
      <c r="D32" s="1">
        <v>6.65</v>
      </c>
      <c r="E32" s="1">
        <v>1.3</v>
      </c>
      <c r="F32" s="2">
        <f t="shared" si="0"/>
        <v>8.6450000000000014</v>
      </c>
      <c r="G32" t="s">
        <v>22</v>
      </c>
    </row>
    <row r="33" spans="1:7" x14ac:dyDescent="0.25">
      <c r="A33" s="1">
        <v>5312</v>
      </c>
      <c r="B33" s="1" t="s">
        <v>21</v>
      </c>
      <c r="C33" s="1" t="s">
        <v>9</v>
      </c>
      <c r="D33" s="1">
        <v>1.45</v>
      </c>
      <c r="E33" s="1">
        <v>1.59</v>
      </c>
      <c r="F33" s="2">
        <f t="shared" si="0"/>
        <v>2.3054999999999999</v>
      </c>
      <c r="G33" t="s">
        <v>22</v>
      </c>
    </row>
    <row r="34" spans="1:7" x14ac:dyDescent="0.25">
      <c r="A34" s="1">
        <v>5312</v>
      </c>
      <c r="B34" s="1" t="s">
        <v>21</v>
      </c>
      <c r="C34" s="1" t="s">
        <v>7</v>
      </c>
      <c r="D34" s="1">
        <v>1.2</v>
      </c>
      <c r="E34" s="1">
        <v>1.58</v>
      </c>
      <c r="F34" s="2">
        <f t="shared" si="0"/>
        <v>1.8959999999999999</v>
      </c>
      <c r="G34" t="s">
        <v>22</v>
      </c>
    </row>
    <row r="35" spans="1:7" x14ac:dyDescent="0.25">
      <c r="A35" s="1">
        <v>5312</v>
      </c>
      <c r="B35" s="1" t="s">
        <v>21</v>
      </c>
      <c r="C35" s="1" t="s">
        <v>14</v>
      </c>
      <c r="D35" s="1">
        <v>1.2</v>
      </c>
      <c r="E35" s="1">
        <v>1.3</v>
      </c>
      <c r="F35" s="2">
        <f t="shared" si="0"/>
        <v>1.56</v>
      </c>
      <c r="G35" t="s">
        <v>22</v>
      </c>
    </row>
    <row r="36" spans="1:7" x14ac:dyDescent="0.25">
      <c r="A36" s="1">
        <v>5499</v>
      </c>
      <c r="B36" s="1" t="s">
        <v>23</v>
      </c>
      <c r="C36" s="1" t="s">
        <v>9</v>
      </c>
      <c r="D36" s="1">
        <v>12.3</v>
      </c>
      <c r="E36" s="1">
        <v>1.59</v>
      </c>
      <c r="F36" s="2">
        <f t="shared" si="0"/>
        <v>19.557000000000002</v>
      </c>
      <c r="G36" t="s">
        <v>28</v>
      </c>
    </row>
    <row r="37" spans="1:7" x14ac:dyDescent="0.25">
      <c r="A37" s="1">
        <v>5499</v>
      </c>
      <c r="B37" s="1" t="s">
        <v>23</v>
      </c>
      <c r="C37" s="1" t="s">
        <v>11</v>
      </c>
      <c r="D37" s="1">
        <v>9.3000000000000007</v>
      </c>
      <c r="E37" s="1">
        <v>0.74</v>
      </c>
      <c r="F37" s="2">
        <f t="shared" si="0"/>
        <v>6.8820000000000006</v>
      </c>
      <c r="G37" t="s">
        <v>28</v>
      </c>
    </row>
    <row r="38" spans="1:7" x14ac:dyDescent="0.25">
      <c r="A38" s="1">
        <v>5500</v>
      </c>
      <c r="B38" s="1" t="s">
        <v>23</v>
      </c>
      <c r="C38" s="1" t="s">
        <v>9</v>
      </c>
      <c r="D38" s="1">
        <v>2.15</v>
      </c>
      <c r="E38" s="1">
        <v>1.59</v>
      </c>
      <c r="F38" s="2">
        <f t="shared" si="0"/>
        <v>3.4184999999999999</v>
      </c>
      <c r="G38" t="s">
        <v>28</v>
      </c>
    </row>
    <row r="39" spans="1:7" x14ac:dyDescent="0.25">
      <c r="A39" s="1">
        <v>5500</v>
      </c>
      <c r="B39" s="1" t="s">
        <v>23</v>
      </c>
      <c r="C39" s="1" t="s">
        <v>11</v>
      </c>
      <c r="D39" s="1">
        <v>1.55</v>
      </c>
      <c r="E39" s="1">
        <v>0.74</v>
      </c>
      <c r="F39" s="2">
        <f t="shared" si="0"/>
        <v>1.147</v>
      </c>
      <c r="G39" t="s">
        <v>28</v>
      </c>
    </row>
    <row r="40" spans="1:7" x14ac:dyDescent="0.25">
      <c r="A40" s="1">
        <v>5805</v>
      </c>
      <c r="B40" s="1" t="s">
        <v>24</v>
      </c>
      <c r="C40" s="1" t="s">
        <v>14</v>
      </c>
      <c r="D40" s="1">
        <v>1.45</v>
      </c>
      <c r="E40" s="1">
        <v>1.3</v>
      </c>
      <c r="F40" s="2">
        <f t="shared" si="0"/>
        <v>1.885</v>
      </c>
      <c r="G40" t="s">
        <v>28</v>
      </c>
    </row>
    <row r="41" spans="1:7" x14ac:dyDescent="0.25">
      <c r="A41" s="1">
        <v>5805</v>
      </c>
      <c r="B41" s="1" t="s">
        <v>24</v>
      </c>
      <c r="C41" s="1" t="s">
        <v>7</v>
      </c>
      <c r="D41" s="1">
        <v>1.7</v>
      </c>
      <c r="E41" s="1">
        <v>1.58</v>
      </c>
      <c r="F41" s="2">
        <f t="shared" si="0"/>
        <v>2.6859999999999999</v>
      </c>
      <c r="G41" t="s">
        <v>28</v>
      </c>
    </row>
    <row r="42" spans="1:7" x14ac:dyDescent="0.25">
      <c r="A42" s="1">
        <v>5805</v>
      </c>
      <c r="B42" s="1" t="s">
        <v>24</v>
      </c>
      <c r="C42" s="1" t="s">
        <v>11</v>
      </c>
      <c r="D42" s="1">
        <v>1.4</v>
      </c>
      <c r="E42" s="1">
        <v>0.74</v>
      </c>
      <c r="F42" s="2">
        <f t="shared" si="0"/>
        <v>1.036</v>
      </c>
      <c r="G42" t="s">
        <v>28</v>
      </c>
    </row>
    <row r="43" spans="1:7" x14ac:dyDescent="0.25">
      <c r="A43" s="1">
        <v>5806</v>
      </c>
      <c r="B43" s="1" t="s">
        <v>24</v>
      </c>
      <c r="C43" s="1" t="s">
        <v>14</v>
      </c>
      <c r="D43" s="1">
        <v>7.7</v>
      </c>
      <c r="E43" s="1">
        <v>1.3</v>
      </c>
      <c r="F43" s="2">
        <f t="shared" si="0"/>
        <v>10.01</v>
      </c>
      <c r="G43" t="s">
        <v>28</v>
      </c>
    </row>
    <row r="44" spans="1:7" x14ac:dyDescent="0.25">
      <c r="A44" s="1">
        <v>5806</v>
      </c>
      <c r="B44" s="1" t="s">
        <v>24</v>
      </c>
      <c r="C44" s="1" t="s">
        <v>7</v>
      </c>
      <c r="D44" s="1">
        <v>9.4</v>
      </c>
      <c r="E44" s="1">
        <v>1.58</v>
      </c>
      <c r="F44" s="2">
        <f t="shared" si="0"/>
        <v>14.852000000000002</v>
      </c>
      <c r="G44" t="s">
        <v>28</v>
      </c>
    </row>
    <row r="45" spans="1:7" x14ac:dyDescent="0.25">
      <c r="A45" s="1">
        <v>5806</v>
      </c>
      <c r="B45" s="1" t="s">
        <v>24</v>
      </c>
      <c r="C45" s="1" t="s">
        <v>11</v>
      </c>
      <c r="D45" s="1">
        <v>8.3000000000000007</v>
      </c>
      <c r="E45" s="1">
        <v>0.74</v>
      </c>
      <c r="F45" s="2">
        <f t="shared" si="0"/>
        <v>6.1420000000000003</v>
      </c>
      <c r="G45" t="s">
        <v>28</v>
      </c>
    </row>
    <row r="46" spans="1:7" x14ac:dyDescent="0.25">
      <c r="A46" s="1">
        <v>6063</v>
      </c>
      <c r="B46" s="1" t="s">
        <v>25</v>
      </c>
      <c r="C46" s="1" t="s">
        <v>9</v>
      </c>
      <c r="D46" s="1">
        <v>1.7</v>
      </c>
      <c r="E46" s="1">
        <v>1.59</v>
      </c>
      <c r="F46" s="2">
        <f t="shared" si="0"/>
        <v>2.7029999999999998</v>
      </c>
      <c r="G46" t="s">
        <v>28</v>
      </c>
    </row>
    <row r="47" spans="1:7" x14ac:dyDescent="0.25">
      <c r="A47" s="1">
        <v>6063</v>
      </c>
      <c r="B47" s="1" t="s">
        <v>25</v>
      </c>
      <c r="C47" s="1" t="s">
        <v>7</v>
      </c>
      <c r="D47" s="1">
        <v>1.6</v>
      </c>
      <c r="E47" s="1">
        <v>1.58</v>
      </c>
      <c r="F47" s="2">
        <f t="shared" si="0"/>
        <v>2.5280000000000005</v>
      </c>
      <c r="G47" t="s">
        <v>28</v>
      </c>
    </row>
    <row r="48" spans="1:7" x14ac:dyDescent="0.25">
      <c r="A48" s="1">
        <v>6064</v>
      </c>
      <c r="B48" s="1" t="s">
        <v>25</v>
      </c>
      <c r="C48" s="1" t="s">
        <v>9</v>
      </c>
      <c r="D48" s="1">
        <v>9.1</v>
      </c>
      <c r="E48" s="1">
        <v>1.59</v>
      </c>
      <c r="F48" s="2">
        <f t="shared" si="0"/>
        <v>14.468999999999999</v>
      </c>
      <c r="G48" t="s">
        <v>28</v>
      </c>
    </row>
    <row r="49" spans="1:7" x14ac:dyDescent="0.25">
      <c r="A49" s="1">
        <v>6064</v>
      </c>
      <c r="B49" s="1" t="s">
        <v>25</v>
      </c>
      <c r="C49" s="1" t="s">
        <v>7</v>
      </c>
      <c r="D49" s="1">
        <v>11.35</v>
      </c>
      <c r="E49" s="1">
        <v>1.58</v>
      </c>
      <c r="F49" s="2">
        <f t="shared" si="0"/>
        <v>17.933</v>
      </c>
      <c r="G49" t="s">
        <v>28</v>
      </c>
    </row>
    <row r="50" spans="1:7" x14ac:dyDescent="0.25">
      <c r="A50" s="1">
        <v>6374</v>
      </c>
      <c r="B50" s="1" t="s">
        <v>26</v>
      </c>
      <c r="C50" s="1" t="s">
        <v>14</v>
      </c>
      <c r="D50" s="1">
        <v>7.4</v>
      </c>
      <c r="E50" s="1">
        <v>1.3</v>
      </c>
      <c r="F50" s="2">
        <f t="shared" si="0"/>
        <v>9.620000000000001</v>
      </c>
      <c r="G50" t="s">
        <v>28</v>
      </c>
    </row>
    <row r="51" spans="1:7" x14ac:dyDescent="0.25">
      <c r="A51" s="1">
        <v>6374</v>
      </c>
      <c r="B51" s="1" t="s">
        <v>26</v>
      </c>
      <c r="C51" s="1" t="s">
        <v>9</v>
      </c>
      <c r="D51" s="1">
        <v>14.3</v>
      </c>
      <c r="E51" s="1">
        <v>1.59</v>
      </c>
      <c r="F51" s="2">
        <f t="shared" si="0"/>
        <v>22.737000000000002</v>
      </c>
      <c r="G51" t="s">
        <v>28</v>
      </c>
    </row>
    <row r="52" spans="1:7" x14ac:dyDescent="0.25">
      <c r="A52" s="1">
        <v>6374</v>
      </c>
      <c r="B52" s="1" t="s">
        <v>26</v>
      </c>
      <c r="C52" s="1" t="s">
        <v>11</v>
      </c>
      <c r="D52" s="1">
        <v>8.9499999999999993</v>
      </c>
      <c r="E52" s="1">
        <v>0.74</v>
      </c>
      <c r="F52" s="2">
        <f t="shared" si="0"/>
        <v>6.6229999999999993</v>
      </c>
      <c r="G52" t="s">
        <v>28</v>
      </c>
    </row>
    <row r="53" spans="1:7" x14ac:dyDescent="0.25">
      <c r="A53" s="1">
        <v>6375</v>
      </c>
      <c r="B53" s="1" t="s">
        <v>26</v>
      </c>
      <c r="C53" s="1" t="s">
        <v>14</v>
      </c>
      <c r="D53" s="1">
        <v>1.3</v>
      </c>
      <c r="E53" s="1">
        <v>1.3</v>
      </c>
      <c r="F53" s="2">
        <f t="shared" si="0"/>
        <v>1.6900000000000002</v>
      </c>
      <c r="G53" t="s">
        <v>28</v>
      </c>
    </row>
    <row r="54" spans="1:7" x14ac:dyDescent="0.25">
      <c r="A54" s="1">
        <v>6375</v>
      </c>
      <c r="B54" s="1" t="s">
        <v>26</v>
      </c>
      <c r="C54" s="1" t="s">
        <v>9</v>
      </c>
      <c r="D54" s="1">
        <v>1.85</v>
      </c>
      <c r="E54" s="1">
        <v>1.59</v>
      </c>
      <c r="F54" s="2">
        <f t="shared" si="0"/>
        <v>2.9415000000000004</v>
      </c>
      <c r="G54" t="s">
        <v>28</v>
      </c>
    </row>
    <row r="55" spans="1:7" x14ac:dyDescent="0.25">
      <c r="A55" s="1">
        <v>6375</v>
      </c>
      <c r="B55" s="1" t="s">
        <v>26</v>
      </c>
      <c r="C55" s="1" t="s">
        <v>11</v>
      </c>
      <c r="D55" s="1">
        <v>1.55</v>
      </c>
      <c r="E55" s="1">
        <v>0.74</v>
      </c>
      <c r="F55" s="2">
        <f t="shared" si="0"/>
        <v>1.147</v>
      </c>
      <c r="G55" t="s">
        <v>28</v>
      </c>
    </row>
    <row r="56" spans="1:7" x14ac:dyDescent="0.25">
      <c r="A56" s="1">
        <v>6778</v>
      </c>
      <c r="B56" s="1" t="s">
        <v>27</v>
      </c>
      <c r="C56" s="1" t="s">
        <v>9</v>
      </c>
      <c r="D56" s="1">
        <v>7.4</v>
      </c>
      <c r="E56" s="1">
        <v>1.59</v>
      </c>
      <c r="F56" s="2">
        <f t="shared" si="0"/>
        <v>11.766000000000002</v>
      </c>
      <c r="G56" t="s">
        <v>28</v>
      </c>
    </row>
    <row r="57" spans="1:7" x14ac:dyDescent="0.25">
      <c r="A57" s="1">
        <v>6778</v>
      </c>
      <c r="B57" s="1" t="s">
        <v>27</v>
      </c>
      <c r="C57" s="1" t="s">
        <v>7</v>
      </c>
      <c r="D57" s="1">
        <v>6.95</v>
      </c>
      <c r="E57" s="1">
        <v>1.58</v>
      </c>
      <c r="F57" s="2">
        <f t="shared" si="0"/>
        <v>10.981000000000002</v>
      </c>
      <c r="G57" t="s">
        <v>28</v>
      </c>
    </row>
    <row r="58" spans="1:7" x14ac:dyDescent="0.25">
      <c r="A58" s="1">
        <v>6779</v>
      </c>
      <c r="B58" s="1" t="s">
        <v>27</v>
      </c>
      <c r="C58" s="1" t="s">
        <v>9</v>
      </c>
      <c r="D58" s="1">
        <v>2.1</v>
      </c>
      <c r="E58" s="1">
        <v>1.59</v>
      </c>
      <c r="F58" s="2">
        <f t="shared" si="0"/>
        <v>3.3390000000000004</v>
      </c>
      <c r="G58" t="s">
        <v>28</v>
      </c>
    </row>
    <row r="59" spans="1:7" x14ac:dyDescent="0.25">
      <c r="A59" s="1">
        <v>6779</v>
      </c>
      <c r="B59" s="1" t="s">
        <v>27</v>
      </c>
      <c r="C59" s="1" t="s">
        <v>7</v>
      </c>
      <c r="D59" s="1">
        <v>1.8</v>
      </c>
      <c r="E59" s="1">
        <v>1.58</v>
      </c>
      <c r="F59" s="2">
        <f t="shared" si="0"/>
        <v>2.8440000000000003</v>
      </c>
      <c r="G59" t="s">
        <v>28</v>
      </c>
    </row>
    <row r="60" spans="1:7" x14ac:dyDescent="0.25">
      <c r="A60" s="1">
        <v>7558</v>
      </c>
      <c r="B60" s="1" t="s">
        <v>29</v>
      </c>
      <c r="C60" s="1" t="s">
        <v>11</v>
      </c>
      <c r="D60" s="1">
        <v>8.1</v>
      </c>
      <c r="E60" s="1">
        <v>0.74</v>
      </c>
      <c r="F60" s="2">
        <f t="shared" si="0"/>
        <v>5.9939999999999998</v>
      </c>
      <c r="G60" t="s">
        <v>31</v>
      </c>
    </row>
    <row r="61" spans="1:7" x14ac:dyDescent="0.25">
      <c r="A61" s="1">
        <v>7559</v>
      </c>
      <c r="B61" s="1" t="s">
        <v>29</v>
      </c>
      <c r="C61" s="1" t="s">
        <v>11</v>
      </c>
      <c r="D61" s="1">
        <v>1.3</v>
      </c>
      <c r="E61" s="1">
        <v>0.74</v>
      </c>
      <c r="F61" s="2">
        <f t="shared" si="0"/>
        <v>0.96199999999999997</v>
      </c>
      <c r="G61" t="s">
        <v>31</v>
      </c>
    </row>
    <row r="62" spans="1:7" x14ac:dyDescent="0.25">
      <c r="A62" s="1">
        <v>10080</v>
      </c>
      <c r="B62" s="1" t="s">
        <v>30</v>
      </c>
      <c r="C62" s="1" t="s">
        <v>9</v>
      </c>
      <c r="D62" s="1">
        <v>10.95</v>
      </c>
      <c r="E62" s="1">
        <v>1.59</v>
      </c>
      <c r="F62" s="2">
        <f t="shared" si="0"/>
        <v>17.410499999999999</v>
      </c>
      <c r="G62" t="s">
        <v>31</v>
      </c>
    </row>
    <row r="63" spans="1:7" x14ac:dyDescent="0.25">
      <c r="A63" s="1">
        <v>10080</v>
      </c>
      <c r="B63" s="1" t="s">
        <v>30</v>
      </c>
      <c r="C63" s="1" t="s">
        <v>7</v>
      </c>
      <c r="D63" s="1">
        <v>9.5</v>
      </c>
      <c r="E63" s="1">
        <v>1.46</v>
      </c>
      <c r="F63" s="2">
        <f t="shared" si="0"/>
        <v>13.87</v>
      </c>
      <c r="G63" t="s">
        <v>31</v>
      </c>
    </row>
    <row r="64" spans="1:7" x14ac:dyDescent="0.25">
      <c r="A64" s="1">
        <v>10081</v>
      </c>
      <c r="B64" s="1" t="s">
        <v>30</v>
      </c>
      <c r="C64" s="1" t="s">
        <v>9</v>
      </c>
      <c r="D64" s="1">
        <v>1.6</v>
      </c>
      <c r="E64" s="1">
        <v>1.59</v>
      </c>
      <c r="F64" s="2">
        <f t="shared" si="0"/>
        <v>2.5440000000000005</v>
      </c>
      <c r="G64" t="s">
        <v>31</v>
      </c>
    </row>
    <row r="65" spans="1:8" x14ac:dyDescent="0.25">
      <c r="A65" s="1">
        <v>10081</v>
      </c>
      <c r="B65" s="1" t="s">
        <v>30</v>
      </c>
      <c r="C65" s="1" t="s">
        <v>7</v>
      </c>
      <c r="D65" s="1">
        <v>1.75</v>
      </c>
      <c r="E65" s="1">
        <v>1.46</v>
      </c>
      <c r="F65" s="2">
        <f t="shared" si="0"/>
        <v>2.5549999999999997</v>
      </c>
      <c r="G65" t="s">
        <v>31</v>
      </c>
    </row>
    <row r="66" spans="1:8" x14ac:dyDescent="0.25">
      <c r="A66" s="1">
        <v>10734</v>
      </c>
      <c r="B66" s="1" t="s">
        <v>34</v>
      </c>
      <c r="C66" s="6" t="s">
        <v>11</v>
      </c>
      <c r="D66" s="1">
        <v>8.35</v>
      </c>
      <c r="E66" s="1">
        <v>0.74</v>
      </c>
      <c r="F66" s="2">
        <f t="shared" si="0"/>
        <v>6.1789999999999994</v>
      </c>
      <c r="G66" t="s">
        <v>33</v>
      </c>
    </row>
    <row r="67" spans="1:8" x14ac:dyDescent="0.25">
      <c r="A67" s="1">
        <v>10734</v>
      </c>
      <c r="B67" s="1" t="s">
        <v>34</v>
      </c>
      <c r="C67" s="1" t="s">
        <v>9</v>
      </c>
      <c r="D67" s="1">
        <v>12.3</v>
      </c>
      <c r="E67" s="1">
        <v>1.59</v>
      </c>
      <c r="F67" s="2">
        <f t="shared" ref="F67:F130" si="1">D67*E67</f>
        <v>19.557000000000002</v>
      </c>
      <c r="G67" t="s">
        <v>33</v>
      </c>
    </row>
    <row r="68" spans="1:8" x14ac:dyDescent="0.25">
      <c r="A68" s="1">
        <v>10734</v>
      </c>
      <c r="B68" s="1" t="s">
        <v>34</v>
      </c>
      <c r="C68" s="1" t="s">
        <v>14</v>
      </c>
      <c r="D68" s="1">
        <v>8</v>
      </c>
      <c r="E68" s="1">
        <v>1.3</v>
      </c>
      <c r="F68" s="2">
        <f t="shared" si="1"/>
        <v>10.4</v>
      </c>
      <c r="G68" t="s">
        <v>33</v>
      </c>
    </row>
    <row r="69" spans="1:8" x14ac:dyDescent="0.25">
      <c r="A69" s="1">
        <v>10735</v>
      </c>
      <c r="B69" s="1" t="s">
        <v>34</v>
      </c>
      <c r="C69" s="6" t="s">
        <v>11</v>
      </c>
      <c r="D69" s="1">
        <v>1.1000000000000001</v>
      </c>
      <c r="E69" s="1">
        <v>0.74</v>
      </c>
      <c r="F69" s="3">
        <f t="shared" si="1"/>
        <v>0.81400000000000006</v>
      </c>
      <c r="G69" t="s">
        <v>33</v>
      </c>
    </row>
    <row r="70" spans="1:8" x14ac:dyDescent="0.25">
      <c r="A70" s="1">
        <v>10735</v>
      </c>
      <c r="B70" s="1" t="s">
        <v>34</v>
      </c>
      <c r="C70" s="1" t="s">
        <v>9</v>
      </c>
      <c r="D70" s="1">
        <v>2.2000000000000002</v>
      </c>
      <c r="E70" s="1">
        <v>1.59</v>
      </c>
      <c r="F70" s="3">
        <f t="shared" si="1"/>
        <v>3.4980000000000007</v>
      </c>
      <c r="G70" t="s">
        <v>33</v>
      </c>
      <c r="H70">
        <v>2</v>
      </c>
    </row>
    <row r="71" spans="1:8" x14ac:dyDescent="0.25">
      <c r="A71" s="1">
        <v>10735</v>
      </c>
      <c r="B71" s="1" t="s">
        <v>34</v>
      </c>
      <c r="C71" s="1" t="s">
        <v>14</v>
      </c>
      <c r="D71" s="1">
        <v>1.2</v>
      </c>
      <c r="E71" s="1">
        <v>1.3</v>
      </c>
      <c r="F71" s="3">
        <f t="shared" si="1"/>
        <v>1.56</v>
      </c>
      <c r="G71" t="s">
        <v>33</v>
      </c>
    </row>
    <row r="72" spans="1:8" x14ac:dyDescent="0.25">
      <c r="A72" s="1">
        <v>11093</v>
      </c>
      <c r="B72" s="1" t="s">
        <v>35</v>
      </c>
      <c r="C72" s="1" t="s">
        <v>7</v>
      </c>
      <c r="D72" s="1">
        <v>9.8000000000000007</v>
      </c>
      <c r="E72" s="1">
        <v>1.46</v>
      </c>
      <c r="F72" s="2">
        <f t="shared" si="1"/>
        <v>14.308</v>
      </c>
      <c r="G72" t="s">
        <v>33</v>
      </c>
    </row>
    <row r="73" spans="1:8" x14ac:dyDescent="0.25">
      <c r="A73" s="1">
        <v>11093</v>
      </c>
      <c r="B73" s="1" t="s">
        <v>35</v>
      </c>
      <c r="C73" s="1" t="s">
        <v>9</v>
      </c>
      <c r="D73" s="1">
        <v>10.45</v>
      </c>
      <c r="E73" s="1">
        <v>1.59</v>
      </c>
      <c r="F73" s="2">
        <f t="shared" si="1"/>
        <v>16.615500000000001</v>
      </c>
      <c r="G73" t="s">
        <v>33</v>
      </c>
    </row>
    <row r="74" spans="1:8" x14ac:dyDescent="0.25">
      <c r="A74" s="1">
        <v>11099</v>
      </c>
      <c r="B74" s="1" t="s">
        <v>35</v>
      </c>
      <c r="C74" s="1" t="s">
        <v>9</v>
      </c>
      <c r="D74" s="1">
        <v>2.2000000000000002</v>
      </c>
      <c r="E74" s="1">
        <v>1.59</v>
      </c>
      <c r="F74" s="3">
        <f t="shared" si="1"/>
        <v>3.4980000000000007</v>
      </c>
      <c r="G74" t="s">
        <v>33</v>
      </c>
      <c r="H74">
        <v>5</v>
      </c>
    </row>
    <row r="75" spans="1:8" x14ac:dyDescent="0.25">
      <c r="A75" s="1">
        <v>11099</v>
      </c>
      <c r="B75" s="1" t="s">
        <v>35</v>
      </c>
      <c r="C75" s="1" t="s">
        <v>7</v>
      </c>
      <c r="D75" s="1">
        <v>1.65</v>
      </c>
      <c r="E75" s="1">
        <v>1.46</v>
      </c>
      <c r="F75" s="3">
        <f t="shared" si="1"/>
        <v>2.4089999999999998</v>
      </c>
      <c r="G75" t="s">
        <v>33</v>
      </c>
    </row>
    <row r="76" spans="1:8" x14ac:dyDescent="0.25">
      <c r="A76" s="1">
        <v>11523</v>
      </c>
      <c r="B76" s="1" t="s">
        <v>36</v>
      </c>
      <c r="C76" s="1" t="s">
        <v>9</v>
      </c>
      <c r="D76" s="1">
        <v>10.5</v>
      </c>
      <c r="E76" s="1">
        <v>1.59</v>
      </c>
      <c r="F76" s="2">
        <f t="shared" si="1"/>
        <v>16.695</v>
      </c>
      <c r="G76" t="s">
        <v>33</v>
      </c>
    </row>
    <row r="77" spans="1:8" x14ac:dyDescent="0.25">
      <c r="A77" s="1">
        <v>11523</v>
      </c>
      <c r="B77" s="1" t="s">
        <v>36</v>
      </c>
      <c r="C77" s="1" t="s">
        <v>11</v>
      </c>
      <c r="D77" s="1">
        <v>8.65</v>
      </c>
      <c r="E77" s="1">
        <v>0.74</v>
      </c>
      <c r="F77" s="2">
        <f t="shared" si="1"/>
        <v>6.4009999999999998</v>
      </c>
      <c r="G77" t="s">
        <v>33</v>
      </c>
    </row>
    <row r="78" spans="1:8" x14ac:dyDescent="0.25">
      <c r="A78" s="1">
        <v>11523</v>
      </c>
      <c r="B78" s="1" t="s">
        <v>36</v>
      </c>
      <c r="C78" s="1" t="s">
        <v>7</v>
      </c>
      <c r="D78" s="1">
        <v>11.8</v>
      </c>
      <c r="E78" s="1">
        <v>1.46</v>
      </c>
      <c r="F78" s="2">
        <f t="shared" si="1"/>
        <v>17.228000000000002</v>
      </c>
      <c r="G78" t="s">
        <v>33</v>
      </c>
    </row>
    <row r="79" spans="1:8" x14ac:dyDescent="0.25">
      <c r="A79" s="1">
        <v>11525</v>
      </c>
      <c r="B79" s="1" t="s">
        <v>36</v>
      </c>
      <c r="C79" s="1" t="s">
        <v>9</v>
      </c>
      <c r="D79" s="1">
        <v>1.75</v>
      </c>
      <c r="E79" s="1">
        <v>1.59</v>
      </c>
      <c r="F79" s="3">
        <f t="shared" si="1"/>
        <v>2.7825000000000002</v>
      </c>
      <c r="G79" t="s">
        <v>33</v>
      </c>
    </row>
    <row r="80" spans="1:8" x14ac:dyDescent="0.25">
      <c r="A80" s="1">
        <v>11525</v>
      </c>
      <c r="B80" s="1" t="s">
        <v>36</v>
      </c>
      <c r="C80" s="1" t="s">
        <v>11</v>
      </c>
      <c r="D80" s="1">
        <v>0.7</v>
      </c>
      <c r="E80" s="1">
        <v>0.74</v>
      </c>
      <c r="F80" s="3">
        <f t="shared" si="1"/>
        <v>0.51800000000000002</v>
      </c>
      <c r="G80" t="s">
        <v>33</v>
      </c>
      <c r="H80">
        <v>3</v>
      </c>
    </row>
    <row r="81" spans="1:8" x14ac:dyDescent="0.25">
      <c r="A81" s="1">
        <v>11525</v>
      </c>
      <c r="B81" s="1" t="s">
        <v>36</v>
      </c>
      <c r="C81" s="1" t="s">
        <v>7</v>
      </c>
      <c r="D81" s="1">
        <v>1.9</v>
      </c>
      <c r="E81" s="1">
        <v>1.46</v>
      </c>
      <c r="F81" s="3">
        <f t="shared" si="1"/>
        <v>2.774</v>
      </c>
      <c r="G81" t="s">
        <v>33</v>
      </c>
    </row>
    <row r="82" spans="1:8" x14ac:dyDescent="0.25">
      <c r="A82" s="1">
        <v>223</v>
      </c>
      <c r="B82" s="1" t="s">
        <v>37</v>
      </c>
      <c r="C82" s="1" t="s">
        <v>11</v>
      </c>
      <c r="D82" s="1">
        <v>-1.1000000000000001</v>
      </c>
      <c r="E82" s="1">
        <v>0.74</v>
      </c>
      <c r="F82" s="3">
        <f t="shared" si="1"/>
        <v>-0.81400000000000006</v>
      </c>
      <c r="G82" t="s">
        <v>39</v>
      </c>
    </row>
    <row r="83" spans="1:8" x14ac:dyDescent="0.25">
      <c r="A83" s="1">
        <v>223</v>
      </c>
      <c r="B83" s="1" t="s">
        <v>37</v>
      </c>
      <c r="C83" s="1" t="s">
        <v>9</v>
      </c>
      <c r="D83" s="1">
        <v>-2.2000000000000002</v>
      </c>
      <c r="E83" s="1">
        <v>1.59</v>
      </c>
      <c r="F83" s="3">
        <f t="shared" si="1"/>
        <v>-3.4980000000000007</v>
      </c>
      <c r="G83" t="s">
        <v>39</v>
      </c>
      <c r="H83">
        <v>2</v>
      </c>
    </row>
    <row r="84" spans="1:8" x14ac:dyDescent="0.25">
      <c r="A84" s="1">
        <v>223</v>
      </c>
      <c r="B84" s="1" t="s">
        <v>37</v>
      </c>
      <c r="C84" s="1" t="s">
        <v>14</v>
      </c>
      <c r="D84" s="1">
        <v>-1.2</v>
      </c>
      <c r="E84" s="1">
        <v>1.3</v>
      </c>
      <c r="F84" s="3">
        <f t="shared" si="1"/>
        <v>-1.56</v>
      </c>
      <c r="G84" t="s">
        <v>39</v>
      </c>
    </row>
    <row r="85" spans="1:8" x14ac:dyDescent="0.25">
      <c r="A85" s="1">
        <v>224</v>
      </c>
      <c r="B85" s="1" t="s">
        <v>37</v>
      </c>
      <c r="C85" s="1" t="s">
        <v>9</v>
      </c>
      <c r="D85" s="1">
        <v>-1.75</v>
      </c>
      <c r="E85" s="1">
        <v>1.59</v>
      </c>
      <c r="F85" s="3">
        <f t="shared" si="1"/>
        <v>-2.7825000000000002</v>
      </c>
      <c r="G85" t="s">
        <v>39</v>
      </c>
    </row>
    <row r="86" spans="1:8" x14ac:dyDescent="0.25">
      <c r="A86" s="1">
        <v>224</v>
      </c>
      <c r="B86" s="1" t="s">
        <v>37</v>
      </c>
      <c r="C86" s="1" t="s">
        <v>11</v>
      </c>
      <c r="D86" s="1">
        <v>-0.7</v>
      </c>
      <c r="E86" s="1">
        <v>0.74</v>
      </c>
      <c r="F86" s="3">
        <f t="shared" si="1"/>
        <v>-0.51800000000000002</v>
      </c>
      <c r="G86" t="s">
        <v>39</v>
      </c>
      <c r="H86">
        <v>3</v>
      </c>
    </row>
    <row r="87" spans="1:8" x14ac:dyDescent="0.25">
      <c r="A87" s="1">
        <v>224</v>
      </c>
      <c r="B87" s="1" t="s">
        <v>37</v>
      </c>
      <c r="C87" s="1" t="s">
        <v>7</v>
      </c>
      <c r="D87" s="1">
        <v>-1.9</v>
      </c>
      <c r="E87" s="1">
        <v>1.46</v>
      </c>
      <c r="F87" s="3">
        <f t="shared" si="1"/>
        <v>-2.774</v>
      </c>
      <c r="G87" t="s">
        <v>39</v>
      </c>
    </row>
    <row r="88" spans="1:8" x14ac:dyDescent="0.25">
      <c r="A88" s="1">
        <v>225</v>
      </c>
      <c r="B88" s="1" t="s">
        <v>37</v>
      </c>
      <c r="C88" s="1" t="s">
        <v>9</v>
      </c>
      <c r="D88" s="1">
        <v>-2.2000000000000002</v>
      </c>
      <c r="E88" s="1">
        <v>1.59</v>
      </c>
      <c r="F88" s="3">
        <f t="shared" si="1"/>
        <v>-3.4980000000000007</v>
      </c>
      <c r="G88" t="s">
        <v>39</v>
      </c>
      <c r="H88">
        <v>5</v>
      </c>
    </row>
    <row r="89" spans="1:8" x14ac:dyDescent="0.25">
      <c r="A89" s="1">
        <v>225</v>
      </c>
      <c r="B89" s="1" t="s">
        <v>37</v>
      </c>
      <c r="C89" s="1" t="s">
        <v>7</v>
      </c>
      <c r="D89" s="1">
        <v>-1.65</v>
      </c>
      <c r="E89" s="1">
        <v>1.46</v>
      </c>
      <c r="F89" s="3">
        <f t="shared" si="1"/>
        <v>-2.4089999999999998</v>
      </c>
      <c r="G89" t="s">
        <v>39</v>
      </c>
    </row>
    <row r="90" spans="1:8" x14ac:dyDescent="0.25">
      <c r="A90" s="1">
        <v>12477</v>
      </c>
      <c r="B90" s="1" t="s">
        <v>38</v>
      </c>
      <c r="C90" s="1" t="s">
        <v>11</v>
      </c>
      <c r="D90" s="1">
        <v>1.8</v>
      </c>
      <c r="E90" s="1">
        <v>0.74</v>
      </c>
      <c r="F90" s="2">
        <f t="shared" si="1"/>
        <v>1.3320000000000001</v>
      </c>
      <c r="G90" t="s">
        <v>39</v>
      </c>
    </row>
    <row r="91" spans="1:8" x14ac:dyDescent="0.25">
      <c r="A91" s="1">
        <v>12477</v>
      </c>
      <c r="B91" s="1" t="s">
        <v>38</v>
      </c>
      <c r="C91" s="1" t="s">
        <v>9</v>
      </c>
      <c r="D91" s="1">
        <v>1.95</v>
      </c>
      <c r="E91" s="1">
        <v>1.59</v>
      </c>
      <c r="F91" s="2">
        <f t="shared" si="1"/>
        <v>3.1005000000000003</v>
      </c>
      <c r="G91" t="s">
        <v>39</v>
      </c>
    </row>
    <row r="92" spans="1:8" x14ac:dyDescent="0.25">
      <c r="A92" s="1">
        <v>12477</v>
      </c>
      <c r="B92" s="1" t="s">
        <v>38</v>
      </c>
      <c r="C92" s="1" t="s">
        <v>7</v>
      </c>
      <c r="D92" s="1">
        <v>1.55</v>
      </c>
      <c r="E92" s="1">
        <v>1.58</v>
      </c>
      <c r="F92" s="2">
        <f t="shared" si="1"/>
        <v>2.4490000000000003</v>
      </c>
      <c r="G92" t="s">
        <v>39</v>
      </c>
    </row>
    <row r="93" spans="1:8" x14ac:dyDescent="0.25">
      <c r="A93" s="1">
        <v>12478</v>
      </c>
      <c r="B93" s="1" t="s">
        <v>38</v>
      </c>
      <c r="C93" s="1" t="s">
        <v>11</v>
      </c>
      <c r="D93" s="1">
        <v>11.05</v>
      </c>
      <c r="E93" s="1">
        <v>0.74</v>
      </c>
      <c r="F93" s="2">
        <f t="shared" si="1"/>
        <v>8.1769999999999996</v>
      </c>
      <c r="G93" t="s">
        <v>39</v>
      </c>
    </row>
    <row r="94" spans="1:8" x14ac:dyDescent="0.25">
      <c r="A94" s="1">
        <v>12478</v>
      </c>
      <c r="B94" s="1" t="s">
        <v>38</v>
      </c>
      <c r="C94" s="1" t="s">
        <v>9</v>
      </c>
      <c r="D94" s="1">
        <v>11.8</v>
      </c>
      <c r="E94" s="1">
        <v>1.59</v>
      </c>
      <c r="F94" s="2">
        <f t="shared" si="1"/>
        <v>18.762</v>
      </c>
      <c r="G94" t="s">
        <v>39</v>
      </c>
    </row>
    <row r="95" spans="1:8" x14ac:dyDescent="0.25">
      <c r="A95" s="1">
        <v>12478</v>
      </c>
      <c r="B95" s="1" t="s">
        <v>38</v>
      </c>
      <c r="C95" s="1" t="s">
        <v>7</v>
      </c>
      <c r="D95" s="1">
        <v>9.1</v>
      </c>
      <c r="E95" s="1">
        <v>1.58</v>
      </c>
      <c r="F95" s="2">
        <f t="shared" si="1"/>
        <v>14.378</v>
      </c>
      <c r="G95" t="s">
        <v>39</v>
      </c>
    </row>
    <row r="96" spans="1:8" x14ac:dyDescent="0.25">
      <c r="A96" s="1">
        <v>12629</v>
      </c>
      <c r="B96" s="1" t="s">
        <v>40</v>
      </c>
      <c r="C96" s="1" t="s">
        <v>11</v>
      </c>
      <c r="D96" s="1">
        <v>10.5</v>
      </c>
      <c r="E96" s="1">
        <v>0.74</v>
      </c>
      <c r="F96" s="2">
        <f t="shared" si="1"/>
        <v>7.77</v>
      </c>
      <c r="G96" t="s">
        <v>39</v>
      </c>
    </row>
    <row r="97" spans="1:7" x14ac:dyDescent="0.25">
      <c r="A97" s="1">
        <v>12629</v>
      </c>
      <c r="B97" s="1" t="s">
        <v>40</v>
      </c>
      <c r="C97" s="1" t="s">
        <v>7</v>
      </c>
      <c r="D97" s="1">
        <v>9.35</v>
      </c>
      <c r="E97" s="1">
        <v>1.58</v>
      </c>
      <c r="F97" s="2">
        <f t="shared" si="1"/>
        <v>14.773</v>
      </c>
      <c r="G97" t="s">
        <v>39</v>
      </c>
    </row>
    <row r="98" spans="1:7" x14ac:dyDescent="0.25">
      <c r="A98" s="1">
        <v>12636</v>
      </c>
      <c r="B98" s="1" t="s">
        <v>41</v>
      </c>
      <c r="C98" s="1" t="s">
        <v>11</v>
      </c>
      <c r="D98" s="1">
        <v>1.7</v>
      </c>
      <c r="E98" s="1">
        <v>0.74</v>
      </c>
      <c r="F98" s="2">
        <f t="shared" si="1"/>
        <v>1.258</v>
      </c>
      <c r="G98" t="s">
        <v>39</v>
      </c>
    </row>
    <row r="99" spans="1:7" x14ac:dyDescent="0.25">
      <c r="A99" s="1">
        <v>12636</v>
      </c>
      <c r="B99" s="1" t="s">
        <v>41</v>
      </c>
      <c r="C99" s="1" t="s">
        <v>7</v>
      </c>
      <c r="D99" s="1">
        <v>1.65</v>
      </c>
      <c r="E99" s="1">
        <v>1.58</v>
      </c>
      <c r="F99" s="2">
        <f t="shared" si="1"/>
        <v>2.6069999999999998</v>
      </c>
      <c r="G99" t="s">
        <v>39</v>
      </c>
    </row>
    <row r="100" spans="1:7" x14ac:dyDescent="0.25">
      <c r="A100" s="1">
        <v>13082</v>
      </c>
      <c r="B100" s="1" t="s">
        <v>42</v>
      </c>
      <c r="C100" s="1" t="s">
        <v>9</v>
      </c>
      <c r="D100" s="1">
        <v>1.65</v>
      </c>
      <c r="E100" s="1">
        <v>1.59</v>
      </c>
      <c r="F100" s="2">
        <f t="shared" si="1"/>
        <v>2.6234999999999999</v>
      </c>
      <c r="G100" t="s">
        <v>39</v>
      </c>
    </row>
    <row r="101" spans="1:7" x14ac:dyDescent="0.25">
      <c r="A101" s="1">
        <v>13082</v>
      </c>
      <c r="B101" s="1" t="s">
        <v>42</v>
      </c>
      <c r="C101" s="1" t="s">
        <v>7</v>
      </c>
      <c r="D101" s="1">
        <v>1.1000000000000001</v>
      </c>
      <c r="E101" s="1">
        <v>1.46</v>
      </c>
      <c r="F101" s="2">
        <f t="shared" si="1"/>
        <v>1.6060000000000001</v>
      </c>
      <c r="G101" t="s">
        <v>39</v>
      </c>
    </row>
    <row r="102" spans="1:7" x14ac:dyDescent="0.25">
      <c r="A102" s="1">
        <v>13082</v>
      </c>
      <c r="B102" s="1" t="s">
        <v>42</v>
      </c>
      <c r="C102" s="1" t="s">
        <v>11</v>
      </c>
      <c r="D102" s="1">
        <v>1.4</v>
      </c>
      <c r="E102" s="1">
        <v>0.74</v>
      </c>
      <c r="F102" s="2">
        <f t="shared" si="1"/>
        <v>1.036</v>
      </c>
      <c r="G102" t="s">
        <v>39</v>
      </c>
    </row>
    <row r="103" spans="1:7" x14ac:dyDescent="0.25">
      <c r="A103" s="1">
        <v>13084</v>
      </c>
      <c r="B103" s="1" t="s">
        <v>42</v>
      </c>
      <c r="C103" s="1" t="s">
        <v>9</v>
      </c>
      <c r="D103" s="1">
        <v>8.9</v>
      </c>
      <c r="E103" s="1">
        <v>1.59</v>
      </c>
      <c r="F103" s="2">
        <f t="shared" si="1"/>
        <v>14.151000000000002</v>
      </c>
      <c r="G103" t="s">
        <v>39</v>
      </c>
    </row>
    <row r="104" spans="1:7" x14ac:dyDescent="0.25">
      <c r="A104" s="1">
        <v>13084</v>
      </c>
      <c r="B104" s="1" t="s">
        <v>42</v>
      </c>
      <c r="C104" s="1" t="s">
        <v>7</v>
      </c>
      <c r="D104" s="1">
        <v>8.9</v>
      </c>
      <c r="E104" s="1">
        <v>1.46</v>
      </c>
      <c r="F104" s="2">
        <f t="shared" si="1"/>
        <v>12.994</v>
      </c>
      <c r="G104" t="s">
        <v>39</v>
      </c>
    </row>
    <row r="105" spans="1:7" x14ac:dyDescent="0.25">
      <c r="A105" s="1">
        <v>13084</v>
      </c>
      <c r="B105" s="1" t="s">
        <v>42</v>
      </c>
      <c r="C105" s="1" t="s">
        <v>11</v>
      </c>
      <c r="D105" s="1">
        <v>8.4</v>
      </c>
      <c r="E105" s="1">
        <v>0.74</v>
      </c>
      <c r="F105" s="2">
        <f t="shared" si="1"/>
        <v>6.2160000000000002</v>
      </c>
      <c r="G105" t="s">
        <v>39</v>
      </c>
    </row>
    <row r="106" spans="1:7" x14ac:dyDescent="0.25">
      <c r="A106" s="1">
        <v>13503</v>
      </c>
      <c r="B106" s="1" t="s">
        <v>43</v>
      </c>
      <c r="C106" s="1" t="s">
        <v>11</v>
      </c>
      <c r="D106" s="1">
        <v>54.74</v>
      </c>
      <c r="E106" s="1">
        <v>0.74</v>
      </c>
      <c r="F106" s="2">
        <f t="shared" si="1"/>
        <v>40.507600000000004</v>
      </c>
      <c r="G106" t="s">
        <v>39</v>
      </c>
    </row>
    <row r="107" spans="1:7" x14ac:dyDescent="0.25">
      <c r="A107" s="1">
        <v>13503</v>
      </c>
      <c r="B107" s="1" t="s">
        <v>43</v>
      </c>
      <c r="C107" s="1" t="s">
        <v>9</v>
      </c>
      <c r="D107" s="1">
        <v>10.25</v>
      </c>
      <c r="E107" s="1">
        <v>1.59</v>
      </c>
      <c r="F107" s="2">
        <f t="shared" si="1"/>
        <v>16.297499999999999</v>
      </c>
      <c r="G107" t="s">
        <v>39</v>
      </c>
    </row>
    <row r="108" spans="1:7" x14ac:dyDescent="0.25">
      <c r="A108" s="1">
        <v>13506</v>
      </c>
      <c r="B108" s="1" t="s">
        <v>43</v>
      </c>
      <c r="C108" s="1" t="s">
        <v>11</v>
      </c>
      <c r="D108" s="1">
        <v>1.45</v>
      </c>
      <c r="E108" s="1">
        <v>0.74</v>
      </c>
      <c r="F108" s="2">
        <f t="shared" si="1"/>
        <v>1.073</v>
      </c>
      <c r="G108" t="s">
        <v>39</v>
      </c>
    </row>
    <row r="109" spans="1:7" x14ac:dyDescent="0.25">
      <c r="A109" s="1">
        <v>13506</v>
      </c>
      <c r="B109" s="1" t="s">
        <v>43</v>
      </c>
      <c r="C109" s="1" t="s">
        <v>9</v>
      </c>
      <c r="D109" s="1">
        <v>1.9</v>
      </c>
      <c r="E109" s="1">
        <v>1.59</v>
      </c>
      <c r="F109" s="2">
        <f t="shared" si="1"/>
        <v>3.0209999999999999</v>
      </c>
      <c r="G109" t="s">
        <v>39</v>
      </c>
    </row>
    <row r="110" spans="1:7" x14ac:dyDescent="0.25">
      <c r="A110" s="1">
        <v>13746</v>
      </c>
      <c r="B110" s="6" t="s">
        <v>44</v>
      </c>
      <c r="C110" s="1" t="s">
        <v>9</v>
      </c>
      <c r="D110" s="1">
        <v>10.15</v>
      </c>
      <c r="E110" s="1">
        <v>1.59</v>
      </c>
      <c r="F110" s="2">
        <f t="shared" si="1"/>
        <v>16.138500000000001</v>
      </c>
      <c r="G110" t="s">
        <v>39</v>
      </c>
    </row>
    <row r="111" spans="1:7" x14ac:dyDescent="0.25">
      <c r="A111" s="1">
        <v>13746</v>
      </c>
      <c r="B111" s="6" t="s">
        <v>44</v>
      </c>
      <c r="C111" s="1" t="s">
        <v>7</v>
      </c>
      <c r="D111" s="1">
        <v>9.8000000000000007</v>
      </c>
      <c r="E111" s="1">
        <v>1.46</v>
      </c>
      <c r="F111" s="2">
        <f t="shared" si="1"/>
        <v>14.308</v>
      </c>
      <c r="G111" t="s">
        <v>39</v>
      </c>
    </row>
    <row r="112" spans="1:7" x14ac:dyDescent="0.25">
      <c r="A112" s="1">
        <v>13746</v>
      </c>
      <c r="B112" s="6" t="s">
        <v>44</v>
      </c>
      <c r="C112" s="1" t="s">
        <v>11</v>
      </c>
      <c r="D112" s="1">
        <v>8.5</v>
      </c>
      <c r="E112" s="1">
        <v>0.74</v>
      </c>
      <c r="F112" s="2">
        <f t="shared" si="1"/>
        <v>6.29</v>
      </c>
      <c r="G112" t="s">
        <v>39</v>
      </c>
    </row>
    <row r="113" spans="1:8" x14ac:dyDescent="0.25">
      <c r="A113" s="1">
        <v>13760</v>
      </c>
      <c r="B113" s="6" t="s">
        <v>44</v>
      </c>
      <c r="C113" s="1" t="s">
        <v>9</v>
      </c>
      <c r="D113" s="1">
        <v>1.55</v>
      </c>
      <c r="E113" s="1">
        <v>1.59</v>
      </c>
      <c r="F113" s="2">
        <f t="shared" si="1"/>
        <v>2.4645000000000001</v>
      </c>
      <c r="G113" t="s">
        <v>39</v>
      </c>
    </row>
    <row r="114" spans="1:8" x14ac:dyDescent="0.25">
      <c r="A114" s="1">
        <v>13760</v>
      </c>
      <c r="B114" s="6" t="s">
        <v>44</v>
      </c>
      <c r="C114" s="1" t="s">
        <v>7</v>
      </c>
      <c r="D114" s="1">
        <v>1.7</v>
      </c>
      <c r="E114" s="1">
        <v>1.46</v>
      </c>
      <c r="F114" s="2">
        <f t="shared" si="1"/>
        <v>2.4819999999999998</v>
      </c>
      <c r="G114" t="s">
        <v>39</v>
      </c>
    </row>
    <row r="115" spans="1:8" x14ac:dyDescent="0.25">
      <c r="A115" s="1">
        <v>13760</v>
      </c>
      <c r="B115" s="6" t="s">
        <v>44</v>
      </c>
      <c r="C115" s="1" t="s">
        <v>11</v>
      </c>
      <c r="D115" s="1">
        <v>1.35</v>
      </c>
      <c r="E115" s="1">
        <v>0.74</v>
      </c>
      <c r="F115" s="2">
        <f t="shared" si="1"/>
        <v>0.999</v>
      </c>
      <c r="G115" t="s">
        <v>39</v>
      </c>
    </row>
    <row r="116" spans="1:8" x14ac:dyDescent="0.25">
      <c r="A116" s="1">
        <v>246</v>
      </c>
      <c r="B116" s="1" t="s">
        <v>46</v>
      </c>
      <c r="C116" s="1" t="s">
        <v>9</v>
      </c>
      <c r="D116" s="1">
        <v>-9</v>
      </c>
      <c r="E116" s="1">
        <v>1.59</v>
      </c>
      <c r="F116" s="3">
        <f t="shared" si="1"/>
        <v>-14.31</v>
      </c>
      <c r="G116" t="s">
        <v>45</v>
      </c>
    </row>
    <row r="117" spans="1:8" x14ac:dyDescent="0.25">
      <c r="A117" s="1">
        <v>247</v>
      </c>
      <c r="B117" s="1" t="s">
        <v>46</v>
      </c>
      <c r="C117" s="1" t="s">
        <v>7</v>
      </c>
      <c r="D117" s="1">
        <v>-9</v>
      </c>
      <c r="E117" s="1">
        <v>2.2000000000000002</v>
      </c>
      <c r="F117" s="3">
        <f t="shared" si="1"/>
        <v>-19.8</v>
      </c>
      <c r="G117" t="s">
        <v>45</v>
      </c>
      <c r="H117">
        <v>4</v>
      </c>
    </row>
    <row r="118" spans="1:8" x14ac:dyDescent="0.25">
      <c r="A118" s="1">
        <v>248</v>
      </c>
      <c r="B118" s="1" t="s">
        <v>46</v>
      </c>
      <c r="C118" s="1" t="s">
        <v>11</v>
      </c>
      <c r="D118" s="1">
        <v>-8.5</v>
      </c>
      <c r="E118" s="1">
        <v>0.85</v>
      </c>
      <c r="F118" s="3">
        <f t="shared" si="1"/>
        <v>-7.2249999999999996</v>
      </c>
      <c r="G118" t="s">
        <v>45</v>
      </c>
    </row>
    <row r="119" spans="1:8" x14ac:dyDescent="0.25">
      <c r="A119" s="1">
        <v>14112</v>
      </c>
      <c r="B119" s="1" t="s">
        <v>47</v>
      </c>
      <c r="C119" s="1" t="s">
        <v>11</v>
      </c>
      <c r="D119" s="1">
        <v>1.25</v>
      </c>
      <c r="E119" s="1">
        <v>0.85</v>
      </c>
      <c r="F119" s="2">
        <f t="shared" si="1"/>
        <v>1.0625</v>
      </c>
      <c r="G119" t="s">
        <v>45</v>
      </c>
    </row>
    <row r="120" spans="1:8" x14ac:dyDescent="0.25">
      <c r="A120" s="1">
        <v>14112</v>
      </c>
      <c r="B120" s="1" t="s">
        <v>47</v>
      </c>
      <c r="C120" s="1" t="s">
        <v>7</v>
      </c>
      <c r="D120" s="1">
        <v>1.5</v>
      </c>
      <c r="E120" s="1">
        <v>2.35</v>
      </c>
      <c r="F120" s="2">
        <f t="shared" si="1"/>
        <v>3.5250000000000004</v>
      </c>
      <c r="G120" t="s">
        <v>45</v>
      </c>
    </row>
    <row r="121" spans="1:8" x14ac:dyDescent="0.25">
      <c r="A121" s="1">
        <v>14115</v>
      </c>
      <c r="B121" s="1" t="s">
        <v>47</v>
      </c>
      <c r="C121" s="1" t="s">
        <v>11</v>
      </c>
      <c r="D121" s="1">
        <v>7.55</v>
      </c>
      <c r="E121" s="1">
        <v>0.85</v>
      </c>
      <c r="F121" s="2">
        <f t="shared" si="1"/>
        <v>6.4174999999999995</v>
      </c>
      <c r="G121" t="s">
        <v>45</v>
      </c>
    </row>
    <row r="122" spans="1:8" x14ac:dyDescent="0.25">
      <c r="A122" s="1">
        <v>14115</v>
      </c>
      <c r="B122" s="1" t="s">
        <v>47</v>
      </c>
      <c r="C122" s="1" t="s">
        <v>7</v>
      </c>
      <c r="D122" s="1">
        <v>10.1</v>
      </c>
      <c r="E122" s="1">
        <v>2.35</v>
      </c>
      <c r="F122" s="2">
        <f t="shared" si="1"/>
        <v>23.734999999999999</v>
      </c>
      <c r="G122" t="s">
        <v>45</v>
      </c>
    </row>
    <row r="123" spans="1:8" x14ac:dyDescent="0.25">
      <c r="A123" s="1">
        <v>14482</v>
      </c>
      <c r="B123" s="1" t="s">
        <v>46</v>
      </c>
      <c r="C123" s="1" t="s">
        <v>9</v>
      </c>
      <c r="D123" s="1">
        <v>9</v>
      </c>
      <c r="E123" s="1">
        <v>1.59</v>
      </c>
      <c r="F123" s="3">
        <f t="shared" si="1"/>
        <v>14.31</v>
      </c>
      <c r="G123" t="s">
        <v>45</v>
      </c>
    </row>
    <row r="124" spans="1:8" x14ac:dyDescent="0.25">
      <c r="A124" s="1">
        <v>14482</v>
      </c>
      <c r="B124" s="1" t="s">
        <v>46</v>
      </c>
      <c r="C124" s="1" t="s">
        <v>7</v>
      </c>
      <c r="D124" s="1">
        <v>9</v>
      </c>
      <c r="E124" s="1">
        <v>2.2000000000000002</v>
      </c>
      <c r="F124" s="3">
        <f t="shared" si="1"/>
        <v>19.8</v>
      </c>
      <c r="G124" t="s">
        <v>45</v>
      </c>
      <c r="H124">
        <v>4</v>
      </c>
    </row>
    <row r="125" spans="1:8" x14ac:dyDescent="0.25">
      <c r="A125" s="1">
        <v>14482</v>
      </c>
      <c r="B125" s="1" t="s">
        <v>46</v>
      </c>
      <c r="C125" s="1" t="s">
        <v>11</v>
      </c>
      <c r="D125" s="1">
        <v>8.5</v>
      </c>
      <c r="E125" s="1">
        <v>0.85</v>
      </c>
      <c r="F125" s="3">
        <f t="shared" si="1"/>
        <v>7.2249999999999996</v>
      </c>
      <c r="G125" t="s">
        <v>45</v>
      </c>
    </row>
    <row r="126" spans="1:8" x14ac:dyDescent="0.25">
      <c r="A126" s="1">
        <v>14546</v>
      </c>
      <c r="B126" s="1" t="s">
        <v>46</v>
      </c>
      <c r="C126" s="1" t="s">
        <v>9</v>
      </c>
      <c r="D126" s="1">
        <v>9.35</v>
      </c>
      <c r="E126" s="1">
        <v>1.59</v>
      </c>
      <c r="F126" s="2">
        <f t="shared" si="1"/>
        <v>14.8665</v>
      </c>
      <c r="G126" t="s">
        <v>45</v>
      </c>
    </row>
    <row r="127" spans="1:8" x14ac:dyDescent="0.25">
      <c r="A127" s="1">
        <v>14546</v>
      </c>
      <c r="B127" s="1" t="s">
        <v>46</v>
      </c>
      <c r="C127" s="1" t="s">
        <v>7</v>
      </c>
      <c r="D127" s="1">
        <v>9.9499999999999993</v>
      </c>
      <c r="E127" s="1">
        <v>2.2000000000000002</v>
      </c>
      <c r="F127" s="2">
        <f t="shared" si="1"/>
        <v>21.89</v>
      </c>
      <c r="G127" t="s">
        <v>45</v>
      </c>
    </row>
    <row r="128" spans="1:8" x14ac:dyDescent="0.25">
      <c r="A128" s="1">
        <v>14546</v>
      </c>
      <c r="B128" s="1" t="s">
        <v>46</v>
      </c>
      <c r="C128" s="1" t="s">
        <v>11</v>
      </c>
      <c r="D128" s="1">
        <v>8.0500000000000007</v>
      </c>
      <c r="E128" s="1">
        <v>0.85</v>
      </c>
      <c r="F128" s="2">
        <f t="shared" si="1"/>
        <v>6.8425000000000002</v>
      </c>
      <c r="G128" t="s">
        <v>45</v>
      </c>
    </row>
    <row r="129" spans="1:7" x14ac:dyDescent="0.25">
      <c r="A129" s="1">
        <v>14581</v>
      </c>
      <c r="B129" s="1" t="s">
        <v>46</v>
      </c>
      <c r="C129" s="1" t="s">
        <v>9</v>
      </c>
      <c r="D129" s="1">
        <v>1.75</v>
      </c>
      <c r="E129" s="1">
        <v>1.59</v>
      </c>
      <c r="F129" s="2">
        <f t="shared" si="1"/>
        <v>2.7825000000000002</v>
      </c>
      <c r="G129" t="s">
        <v>45</v>
      </c>
    </row>
    <row r="130" spans="1:7" x14ac:dyDescent="0.25">
      <c r="A130" s="1">
        <v>14581</v>
      </c>
      <c r="B130" s="1" t="s">
        <v>46</v>
      </c>
      <c r="C130" s="1" t="s">
        <v>7</v>
      </c>
      <c r="D130" s="1">
        <v>1.3</v>
      </c>
      <c r="E130" s="1">
        <v>2.2000000000000002</v>
      </c>
      <c r="F130" s="2">
        <f t="shared" si="1"/>
        <v>2.8600000000000003</v>
      </c>
      <c r="G130" t="s">
        <v>45</v>
      </c>
    </row>
    <row r="131" spans="1:7" x14ac:dyDescent="0.25">
      <c r="A131" s="1">
        <v>14581</v>
      </c>
      <c r="B131" s="1" t="s">
        <v>46</v>
      </c>
      <c r="C131" s="1" t="s">
        <v>11</v>
      </c>
      <c r="D131" s="1">
        <v>1.2</v>
      </c>
      <c r="E131" s="1">
        <v>0.85</v>
      </c>
      <c r="F131" s="2">
        <f t="shared" ref="F131:F137" si="2">D131*E131</f>
        <v>1.02</v>
      </c>
      <c r="G131" t="s">
        <v>45</v>
      </c>
    </row>
    <row r="132" spans="1:7" x14ac:dyDescent="0.25">
      <c r="A132" s="1">
        <v>15241</v>
      </c>
      <c r="B132" s="1" t="s">
        <v>48</v>
      </c>
      <c r="C132" s="1" t="s">
        <v>9</v>
      </c>
      <c r="D132" s="1">
        <v>11</v>
      </c>
      <c r="E132" s="1">
        <v>1.59</v>
      </c>
      <c r="F132" s="2">
        <f t="shared" si="2"/>
        <v>17.490000000000002</v>
      </c>
      <c r="G132" t="s">
        <v>45</v>
      </c>
    </row>
    <row r="133" spans="1:7" x14ac:dyDescent="0.25">
      <c r="A133" s="1">
        <v>15241</v>
      </c>
      <c r="B133" s="1" t="s">
        <v>48</v>
      </c>
      <c r="C133" s="1" t="s">
        <v>11</v>
      </c>
      <c r="D133" s="1">
        <v>7.4</v>
      </c>
      <c r="E133" s="1">
        <v>0.85</v>
      </c>
      <c r="F133" s="2">
        <f t="shared" si="2"/>
        <v>6.29</v>
      </c>
      <c r="G133" t="s">
        <v>45</v>
      </c>
    </row>
    <row r="134" spans="1:7" x14ac:dyDescent="0.25">
      <c r="A134" s="1">
        <v>15241</v>
      </c>
      <c r="B134" s="1" t="s">
        <v>48</v>
      </c>
      <c r="C134" s="1" t="s">
        <v>7</v>
      </c>
      <c r="D134" s="1">
        <v>10.7</v>
      </c>
      <c r="E134" s="1">
        <v>2.35</v>
      </c>
      <c r="F134" s="2">
        <f t="shared" si="2"/>
        <v>25.145</v>
      </c>
      <c r="G134" t="s">
        <v>45</v>
      </c>
    </row>
    <row r="135" spans="1:7" x14ac:dyDescent="0.25">
      <c r="A135" s="1">
        <v>15243</v>
      </c>
      <c r="B135" s="1" t="s">
        <v>48</v>
      </c>
      <c r="C135" s="1" t="s">
        <v>9</v>
      </c>
      <c r="D135" s="1">
        <v>2</v>
      </c>
      <c r="E135" s="1">
        <v>1.59</v>
      </c>
      <c r="F135" s="2">
        <f t="shared" si="2"/>
        <v>3.18</v>
      </c>
      <c r="G135" t="s">
        <v>45</v>
      </c>
    </row>
    <row r="136" spans="1:7" x14ac:dyDescent="0.25">
      <c r="A136" s="1">
        <v>15243</v>
      </c>
      <c r="B136" s="1" t="s">
        <v>48</v>
      </c>
      <c r="C136" s="1" t="s">
        <v>11</v>
      </c>
      <c r="D136" s="1">
        <v>1.25</v>
      </c>
      <c r="E136" s="1">
        <v>0.85</v>
      </c>
      <c r="F136" s="2">
        <f t="shared" si="2"/>
        <v>1.0625</v>
      </c>
      <c r="G136" t="s">
        <v>45</v>
      </c>
    </row>
    <row r="137" spans="1:7" x14ac:dyDescent="0.25">
      <c r="A137" s="1">
        <v>15243</v>
      </c>
      <c r="B137" s="1" t="s">
        <v>48</v>
      </c>
      <c r="C137" s="1" t="s">
        <v>7</v>
      </c>
      <c r="D137" s="1">
        <v>1.9</v>
      </c>
      <c r="E137" s="1">
        <v>2.35</v>
      </c>
      <c r="F137" s="2">
        <f t="shared" si="2"/>
        <v>4.4649999999999999</v>
      </c>
      <c r="G137" t="s">
        <v>45</v>
      </c>
    </row>
    <row r="138" spans="1:7" x14ac:dyDescent="0.25">
      <c r="F138" s="2">
        <f>SUM(F2:F137)</f>
        <v>910.86109999999996</v>
      </c>
    </row>
    <row r="139" spans="1:7" x14ac:dyDescent="0.25">
      <c r="E139" s="1" t="s">
        <v>59</v>
      </c>
      <c r="F139" s="2">
        <v>58</v>
      </c>
    </row>
    <row r="140" spans="1:7" x14ac:dyDescent="0.25">
      <c r="E140" s="1" t="s">
        <v>53</v>
      </c>
      <c r="F140" s="2">
        <f>F138/F139</f>
        <v>15.704501724137931</v>
      </c>
    </row>
    <row r="142" spans="1:7" x14ac:dyDescent="0.25">
      <c r="B142"/>
      <c r="C142" t="s">
        <v>49</v>
      </c>
      <c r="D142" s="1">
        <v>2</v>
      </c>
    </row>
    <row r="143" spans="1:7" x14ac:dyDescent="0.25">
      <c r="B143"/>
      <c r="C143" t="s">
        <v>50</v>
      </c>
      <c r="D143" s="1">
        <v>23</v>
      </c>
    </row>
    <row r="144" spans="1:7" x14ac:dyDescent="0.25">
      <c r="B144"/>
      <c r="C144" t="s">
        <v>51</v>
      </c>
      <c r="D144" s="1">
        <v>13</v>
      </c>
    </row>
    <row r="145" spans="2:7" x14ac:dyDescent="0.25">
      <c r="B145"/>
      <c r="C145" t="s">
        <v>52</v>
      </c>
      <c r="D145" s="1">
        <v>20</v>
      </c>
    </row>
    <row r="146" spans="2:7" x14ac:dyDescent="0.25">
      <c r="D146" s="1">
        <f>SUM(D142:D145)</f>
        <v>58</v>
      </c>
    </row>
    <row r="148" spans="2:7" x14ac:dyDescent="0.25">
      <c r="C148" s="7" t="s">
        <v>54</v>
      </c>
      <c r="D148" s="1">
        <v>14</v>
      </c>
    </row>
    <row r="149" spans="2:7" x14ac:dyDescent="0.25">
      <c r="C149" s="7" t="s">
        <v>55</v>
      </c>
      <c r="D149" s="1">
        <v>20</v>
      </c>
      <c r="G149">
        <v>20</v>
      </c>
    </row>
    <row r="150" spans="2:7" x14ac:dyDescent="0.25">
      <c r="C150" s="7" t="s">
        <v>56</v>
      </c>
      <c r="D150" s="1">
        <v>19</v>
      </c>
      <c r="G150">
        <v>19</v>
      </c>
    </row>
    <row r="151" spans="2:7" x14ac:dyDescent="0.25">
      <c r="C151" s="7" t="s">
        <v>57</v>
      </c>
      <c r="D151" s="1">
        <v>21</v>
      </c>
      <c r="G151">
        <v>21</v>
      </c>
    </row>
    <row r="152" spans="2:7" x14ac:dyDescent="0.25">
      <c r="C152" s="7" t="s">
        <v>58</v>
      </c>
      <c r="D152" s="1">
        <v>16</v>
      </c>
      <c r="G152">
        <v>16</v>
      </c>
    </row>
    <row r="153" spans="2:7" x14ac:dyDescent="0.25">
      <c r="D153" s="1">
        <f>SUM(D148:D152)</f>
        <v>90</v>
      </c>
      <c r="E153" s="1">
        <v>15.7</v>
      </c>
      <c r="F153" s="2">
        <f>E153*D153</f>
        <v>1413</v>
      </c>
      <c r="G153">
        <f>SUM(G149:G152)</f>
        <v>76</v>
      </c>
    </row>
  </sheetData>
  <autoFilter ref="A1:H137" xr:uid="{00000000-0001-0000-0000-000000000000}"/>
  <pageMargins left="0.7" right="0.7" top="0.75" bottom="0.75" header="0.3" footer="0.3"/>
  <pageSetup paperSize="9" scale="84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3"/>
  <sheetViews>
    <sheetView topLeftCell="A124" workbookViewId="0">
      <selection activeCell="M141" sqref="M141"/>
    </sheetView>
  </sheetViews>
  <sheetFormatPr defaultRowHeight="15" outlineLevelRow="2" x14ac:dyDescent="0.25"/>
  <cols>
    <col min="1" max="1" width="17.5703125" style="1" customWidth="1"/>
    <col min="2" max="2" width="18" style="1" customWidth="1"/>
    <col min="3" max="3" width="21.5703125" style="1" customWidth="1"/>
    <col min="4" max="4" width="13.5703125" style="1" customWidth="1"/>
    <col min="5" max="5" width="16.42578125" style="1" customWidth="1"/>
    <col min="6" max="6" width="14.7109375" style="2" customWidth="1"/>
    <col min="7" max="7" width="15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32</v>
      </c>
    </row>
    <row r="2" spans="1:7" outlineLevel="2" x14ac:dyDescent="0.25">
      <c r="A2" s="4">
        <v>4073</v>
      </c>
      <c r="B2" s="4" t="s">
        <v>8</v>
      </c>
      <c r="C2" s="4" t="s">
        <v>9</v>
      </c>
      <c r="D2" s="4">
        <v>2.1</v>
      </c>
      <c r="E2" s="4">
        <v>1.55</v>
      </c>
      <c r="F2" s="5">
        <f t="shared" ref="F2:F45" si="0">D2*E2</f>
        <v>3.2550000000000003</v>
      </c>
      <c r="G2" t="s">
        <v>15</v>
      </c>
    </row>
    <row r="3" spans="1:7" outlineLevel="2" x14ac:dyDescent="0.25">
      <c r="A3" s="4">
        <v>4082</v>
      </c>
      <c r="B3" s="4" t="s">
        <v>8</v>
      </c>
      <c r="C3" s="4" t="s">
        <v>9</v>
      </c>
      <c r="D3" s="4">
        <v>11</v>
      </c>
      <c r="E3" s="4">
        <v>1.55</v>
      </c>
      <c r="F3" s="5">
        <f t="shared" si="0"/>
        <v>17.05</v>
      </c>
      <c r="G3" t="s">
        <v>15</v>
      </c>
    </row>
    <row r="4" spans="1:7" outlineLevel="2" x14ac:dyDescent="0.25">
      <c r="A4" s="1">
        <v>66</v>
      </c>
      <c r="B4" s="1" t="s">
        <v>16</v>
      </c>
      <c r="C4" s="1" t="s">
        <v>9</v>
      </c>
      <c r="D4" s="1">
        <v>-2.1</v>
      </c>
      <c r="E4" s="1">
        <v>1.59</v>
      </c>
      <c r="F4" s="2">
        <f t="shared" si="0"/>
        <v>-3.3390000000000004</v>
      </c>
      <c r="G4" t="s">
        <v>22</v>
      </c>
    </row>
    <row r="5" spans="1:7" outlineLevel="2" x14ac:dyDescent="0.25">
      <c r="A5" s="1">
        <v>4461</v>
      </c>
      <c r="B5" s="1" t="s">
        <v>17</v>
      </c>
      <c r="C5" s="1" t="s">
        <v>9</v>
      </c>
      <c r="D5" s="1">
        <v>11.25</v>
      </c>
      <c r="E5" s="1">
        <v>1.55</v>
      </c>
      <c r="F5" s="2">
        <f t="shared" si="0"/>
        <v>17.4375</v>
      </c>
      <c r="G5" t="s">
        <v>22</v>
      </c>
    </row>
    <row r="6" spans="1:7" outlineLevel="2" x14ac:dyDescent="0.25">
      <c r="A6" s="1">
        <v>4463</v>
      </c>
      <c r="B6" s="1" t="s">
        <v>17</v>
      </c>
      <c r="C6" s="1" t="s">
        <v>9</v>
      </c>
      <c r="D6" s="1">
        <v>1.75</v>
      </c>
      <c r="E6" s="1">
        <v>1.55</v>
      </c>
      <c r="F6" s="2">
        <f t="shared" si="0"/>
        <v>2.7124999999999999</v>
      </c>
      <c r="G6" t="s">
        <v>22</v>
      </c>
    </row>
    <row r="7" spans="1:7" outlineLevel="2" x14ac:dyDescent="0.25">
      <c r="A7" s="1">
        <v>4586</v>
      </c>
      <c r="B7" s="1" t="s">
        <v>18</v>
      </c>
      <c r="C7" s="1" t="s">
        <v>9</v>
      </c>
      <c r="D7" s="1">
        <v>2.1</v>
      </c>
      <c r="E7" s="1">
        <v>1.59</v>
      </c>
      <c r="F7" s="2">
        <f t="shared" si="0"/>
        <v>3.3390000000000004</v>
      </c>
      <c r="G7" t="s">
        <v>22</v>
      </c>
    </row>
    <row r="8" spans="1:7" outlineLevel="2" x14ac:dyDescent="0.25">
      <c r="A8" s="1">
        <v>4587</v>
      </c>
      <c r="B8" s="1" t="s">
        <v>18</v>
      </c>
      <c r="C8" s="1" t="s">
        <v>9</v>
      </c>
      <c r="D8" s="1">
        <v>13.5</v>
      </c>
      <c r="E8" s="1">
        <v>1.59</v>
      </c>
      <c r="F8" s="2">
        <f t="shared" si="0"/>
        <v>21.465</v>
      </c>
      <c r="G8" t="s">
        <v>22</v>
      </c>
    </row>
    <row r="9" spans="1:7" outlineLevel="2" x14ac:dyDescent="0.25">
      <c r="A9" s="1">
        <v>4862</v>
      </c>
      <c r="B9" s="1" t="s">
        <v>19</v>
      </c>
      <c r="C9" s="1" t="s">
        <v>9</v>
      </c>
      <c r="D9" s="1">
        <v>9.5500000000000007</v>
      </c>
      <c r="E9" s="1">
        <v>1.59</v>
      </c>
      <c r="F9" s="2">
        <f t="shared" si="0"/>
        <v>15.184500000000002</v>
      </c>
      <c r="G9" t="s">
        <v>22</v>
      </c>
    </row>
    <row r="10" spans="1:7" outlineLevel="2" x14ac:dyDescent="0.25">
      <c r="A10" s="1">
        <v>4863</v>
      </c>
      <c r="B10" s="1" t="s">
        <v>19</v>
      </c>
      <c r="C10" s="1" t="s">
        <v>9</v>
      </c>
      <c r="D10" s="1">
        <v>1.8</v>
      </c>
      <c r="E10" s="1">
        <v>1.59</v>
      </c>
      <c r="F10" s="2">
        <f t="shared" si="0"/>
        <v>2.8620000000000001</v>
      </c>
      <c r="G10" t="s">
        <v>22</v>
      </c>
    </row>
    <row r="11" spans="1:7" outlineLevel="2" x14ac:dyDescent="0.25">
      <c r="A11" s="1">
        <v>5311</v>
      </c>
      <c r="B11" s="1" t="s">
        <v>21</v>
      </c>
      <c r="C11" s="1" t="s">
        <v>9</v>
      </c>
      <c r="D11" s="1">
        <v>12</v>
      </c>
      <c r="E11" s="1">
        <v>1.59</v>
      </c>
      <c r="F11" s="2">
        <f t="shared" si="0"/>
        <v>19.080000000000002</v>
      </c>
      <c r="G11" t="s">
        <v>22</v>
      </c>
    </row>
    <row r="12" spans="1:7" outlineLevel="2" x14ac:dyDescent="0.25">
      <c r="A12" s="1">
        <v>5312</v>
      </c>
      <c r="B12" s="1" t="s">
        <v>21</v>
      </c>
      <c r="C12" s="1" t="s">
        <v>9</v>
      </c>
      <c r="D12" s="1">
        <v>1.45</v>
      </c>
      <c r="E12" s="1">
        <v>1.59</v>
      </c>
      <c r="F12" s="2">
        <f t="shared" si="0"/>
        <v>2.3054999999999999</v>
      </c>
      <c r="G12" t="s">
        <v>22</v>
      </c>
    </row>
    <row r="13" spans="1:7" outlineLevel="2" x14ac:dyDescent="0.25">
      <c r="A13" s="1">
        <v>5499</v>
      </c>
      <c r="B13" s="1" t="s">
        <v>23</v>
      </c>
      <c r="C13" s="1" t="s">
        <v>9</v>
      </c>
      <c r="D13" s="1">
        <v>12.3</v>
      </c>
      <c r="E13" s="1">
        <v>1.59</v>
      </c>
      <c r="F13" s="2">
        <f t="shared" si="0"/>
        <v>19.557000000000002</v>
      </c>
      <c r="G13" t="s">
        <v>28</v>
      </c>
    </row>
    <row r="14" spans="1:7" outlineLevel="2" x14ac:dyDescent="0.25">
      <c r="A14" s="1">
        <v>5500</v>
      </c>
      <c r="B14" s="1" t="s">
        <v>23</v>
      </c>
      <c r="C14" s="1" t="s">
        <v>9</v>
      </c>
      <c r="D14" s="1">
        <v>2.15</v>
      </c>
      <c r="E14" s="1">
        <v>1.59</v>
      </c>
      <c r="F14" s="2">
        <f t="shared" si="0"/>
        <v>3.4184999999999999</v>
      </c>
      <c r="G14" t="s">
        <v>28</v>
      </c>
    </row>
    <row r="15" spans="1:7" outlineLevel="2" x14ac:dyDescent="0.25">
      <c r="A15" s="1">
        <v>6063</v>
      </c>
      <c r="B15" s="1" t="s">
        <v>25</v>
      </c>
      <c r="C15" s="1" t="s">
        <v>9</v>
      </c>
      <c r="D15" s="1">
        <v>1.7</v>
      </c>
      <c r="E15" s="1">
        <v>1.59</v>
      </c>
      <c r="F15" s="2">
        <f t="shared" si="0"/>
        <v>2.7029999999999998</v>
      </c>
      <c r="G15" t="s">
        <v>28</v>
      </c>
    </row>
    <row r="16" spans="1:7" outlineLevel="2" x14ac:dyDescent="0.25">
      <c r="A16" s="1">
        <v>6064</v>
      </c>
      <c r="B16" s="1" t="s">
        <v>25</v>
      </c>
      <c r="C16" s="1" t="s">
        <v>9</v>
      </c>
      <c r="D16" s="1">
        <v>9.1</v>
      </c>
      <c r="E16" s="1">
        <v>1.59</v>
      </c>
      <c r="F16" s="2">
        <f t="shared" si="0"/>
        <v>14.468999999999999</v>
      </c>
      <c r="G16" t="s">
        <v>28</v>
      </c>
    </row>
    <row r="17" spans="1:8" outlineLevel="2" x14ac:dyDescent="0.25">
      <c r="A17" s="1">
        <v>6374</v>
      </c>
      <c r="B17" s="1" t="s">
        <v>26</v>
      </c>
      <c r="C17" s="1" t="s">
        <v>9</v>
      </c>
      <c r="D17" s="1">
        <v>14.3</v>
      </c>
      <c r="E17" s="1">
        <v>1.59</v>
      </c>
      <c r="F17" s="2">
        <f t="shared" si="0"/>
        <v>22.737000000000002</v>
      </c>
      <c r="G17" t="s">
        <v>28</v>
      </c>
    </row>
    <row r="18" spans="1:8" outlineLevel="2" x14ac:dyDescent="0.25">
      <c r="A18" s="1">
        <v>6375</v>
      </c>
      <c r="B18" s="1" t="s">
        <v>26</v>
      </c>
      <c r="C18" s="1" t="s">
        <v>9</v>
      </c>
      <c r="D18" s="1">
        <v>1.85</v>
      </c>
      <c r="E18" s="1">
        <v>1.59</v>
      </c>
      <c r="F18" s="2">
        <f t="shared" si="0"/>
        <v>2.9415000000000004</v>
      </c>
      <c r="G18" t="s">
        <v>28</v>
      </c>
    </row>
    <row r="19" spans="1:8" outlineLevel="2" x14ac:dyDescent="0.25">
      <c r="A19" s="1">
        <v>6778</v>
      </c>
      <c r="B19" s="1" t="s">
        <v>27</v>
      </c>
      <c r="C19" s="1" t="s">
        <v>9</v>
      </c>
      <c r="D19" s="1">
        <v>7.4</v>
      </c>
      <c r="E19" s="1">
        <v>1.59</v>
      </c>
      <c r="F19" s="2">
        <f t="shared" si="0"/>
        <v>11.766000000000002</v>
      </c>
      <c r="G19" t="s">
        <v>28</v>
      </c>
    </row>
    <row r="20" spans="1:8" outlineLevel="2" x14ac:dyDescent="0.25">
      <c r="A20" s="1">
        <v>6779</v>
      </c>
      <c r="B20" s="1" t="s">
        <v>27</v>
      </c>
      <c r="C20" s="1" t="s">
        <v>9</v>
      </c>
      <c r="D20" s="1">
        <v>2.1</v>
      </c>
      <c r="E20" s="1">
        <v>1.59</v>
      </c>
      <c r="F20" s="2">
        <f t="shared" si="0"/>
        <v>3.3390000000000004</v>
      </c>
      <c r="G20" t="s">
        <v>28</v>
      </c>
    </row>
    <row r="21" spans="1:8" outlineLevel="2" x14ac:dyDescent="0.25">
      <c r="A21" s="1">
        <v>10080</v>
      </c>
      <c r="B21" s="1" t="s">
        <v>30</v>
      </c>
      <c r="C21" s="1" t="s">
        <v>9</v>
      </c>
      <c r="D21" s="1">
        <v>10.95</v>
      </c>
      <c r="E21" s="1">
        <v>1.59</v>
      </c>
      <c r="F21" s="2">
        <f t="shared" si="0"/>
        <v>17.410499999999999</v>
      </c>
      <c r="G21" t="s">
        <v>31</v>
      </c>
    </row>
    <row r="22" spans="1:8" outlineLevel="2" x14ac:dyDescent="0.25">
      <c r="A22" s="1">
        <v>10081</v>
      </c>
      <c r="B22" s="1" t="s">
        <v>30</v>
      </c>
      <c r="C22" s="1" t="s">
        <v>9</v>
      </c>
      <c r="D22" s="1">
        <v>1.6</v>
      </c>
      <c r="E22" s="1">
        <v>1.59</v>
      </c>
      <c r="F22" s="2">
        <f t="shared" si="0"/>
        <v>2.5440000000000005</v>
      </c>
      <c r="G22" t="s">
        <v>31</v>
      </c>
    </row>
    <row r="23" spans="1:8" outlineLevel="2" x14ac:dyDescent="0.25">
      <c r="A23" s="1">
        <v>10734</v>
      </c>
      <c r="B23" s="1" t="s">
        <v>34</v>
      </c>
      <c r="C23" s="1" t="s">
        <v>9</v>
      </c>
      <c r="D23" s="1">
        <v>12.3</v>
      </c>
      <c r="E23" s="1">
        <v>1.59</v>
      </c>
      <c r="F23" s="2">
        <f t="shared" si="0"/>
        <v>19.557000000000002</v>
      </c>
      <c r="G23" t="s">
        <v>33</v>
      </c>
    </row>
    <row r="24" spans="1:8" outlineLevel="2" x14ac:dyDescent="0.25">
      <c r="A24" s="1">
        <v>10735</v>
      </c>
      <c r="B24" s="1" t="s">
        <v>34</v>
      </c>
      <c r="C24" s="1" t="s">
        <v>9</v>
      </c>
      <c r="D24" s="1">
        <v>2.2000000000000002</v>
      </c>
      <c r="E24" s="1">
        <v>1.59</v>
      </c>
      <c r="F24" s="3">
        <f t="shared" si="0"/>
        <v>3.4980000000000007</v>
      </c>
      <c r="G24" t="s">
        <v>33</v>
      </c>
      <c r="H24">
        <v>2</v>
      </c>
    </row>
    <row r="25" spans="1:8" outlineLevel="2" x14ac:dyDescent="0.25">
      <c r="A25" s="1">
        <v>11093</v>
      </c>
      <c r="B25" s="1" t="s">
        <v>35</v>
      </c>
      <c r="C25" s="1" t="s">
        <v>9</v>
      </c>
      <c r="D25" s="1">
        <v>10.45</v>
      </c>
      <c r="E25" s="1">
        <v>1.59</v>
      </c>
      <c r="F25" s="2">
        <f t="shared" si="0"/>
        <v>16.615500000000001</v>
      </c>
      <c r="G25" t="s">
        <v>33</v>
      </c>
    </row>
    <row r="26" spans="1:8" outlineLevel="2" x14ac:dyDescent="0.25">
      <c r="A26" s="1">
        <v>11099</v>
      </c>
      <c r="B26" s="1" t="s">
        <v>35</v>
      </c>
      <c r="C26" s="1" t="s">
        <v>9</v>
      </c>
      <c r="D26" s="1">
        <v>2.2000000000000002</v>
      </c>
      <c r="E26" s="1">
        <v>1.59</v>
      </c>
      <c r="F26" s="3">
        <f t="shared" si="0"/>
        <v>3.4980000000000007</v>
      </c>
      <c r="G26" t="s">
        <v>33</v>
      </c>
      <c r="H26">
        <v>5</v>
      </c>
    </row>
    <row r="27" spans="1:8" outlineLevel="2" x14ac:dyDescent="0.25">
      <c r="A27" s="1">
        <v>11523</v>
      </c>
      <c r="B27" s="1" t="s">
        <v>36</v>
      </c>
      <c r="C27" s="1" t="s">
        <v>9</v>
      </c>
      <c r="D27" s="1">
        <v>10.5</v>
      </c>
      <c r="E27" s="1">
        <v>1.59</v>
      </c>
      <c r="F27" s="2">
        <f t="shared" si="0"/>
        <v>16.695</v>
      </c>
      <c r="G27" t="s">
        <v>33</v>
      </c>
    </row>
    <row r="28" spans="1:8" outlineLevel="2" x14ac:dyDescent="0.25">
      <c r="A28" s="1">
        <v>11525</v>
      </c>
      <c r="B28" s="1" t="s">
        <v>36</v>
      </c>
      <c r="C28" s="1" t="s">
        <v>9</v>
      </c>
      <c r="D28" s="1">
        <v>1.75</v>
      </c>
      <c r="E28" s="1">
        <v>1.59</v>
      </c>
      <c r="F28" s="3">
        <f t="shared" si="0"/>
        <v>2.7825000000000002</v>
      </c>
      <c r="G28" t="s">
        <v>33</v>
      </c>
    </row>
    <row r="29" spans="1:8" outlineLevel="2" x14ac:dyDescent="0.25">
      <c r="A29" s="1">
        <v>223</v>
      </c>
      <c r="B29" s="1" t="s">
        <v>37</v>
      </c>
      <c r="C29" s="1" t="s">
        <v>9</v>
      </c>
      <c r="D29" s="1">
        <v>-2.2000000000000002</v>
      </c>
      <c r="E29" s="1">
        <v>1.59</v>
      </c>
      <c r="F29" s="3">
        <f t="shared" si="0"/>
        <v>-3.4980000000000007</v>
      </c>
      <c r="G29" t="s">
        <v>39</v>
      </c>
      <c r="H29">
        <v>2</v>
      </c>
    </row>
    <row r="30" spans="1:8" outlineLevel="2" x14ac:dyDescent="0.25">
      <c r="A30" s="1">
        <v>224</v>
      </c>
      <c r="B30" s="1" t="s">
        <v>37</v>
      </c>
      <c r="C30" s="1" t="s">
        <v>9</v>
      </c>
      <c r="D30" s="1">
        <v>-1.75</v>
      </c>
      <c r="E30" s="1">
        <v>1.59</v>
      </c>
      <c r="F30" s="3">
        <f t="shared" si="0"/>
        <v>-2.7825000000000002</v>
      </c>
      <c r="G30" t="s">
        <v>39</v>
      </c>
    </row>
    <row r="31" spans="1:8" outlineLevel="2" x14ac:dyDescent="0.25">
      <c r="A31" s="1">
        <v>225</v>
      </c>
      <c r="B31" s="1" t="s">
        <v>37</v>
      </c>
      <c r="C31" s="1" t="s">
        <v>9</v>
      </c>
      <c r="D31" s="1">
        <v>-2.2000000000000002</v>
      </c>
      <c r="E31" s="1">
        <v>1.59</v>
      </c>
      <c r="F31" s="3">
        <f t="shared" si="0"/>
        <v>-3.4980000000000007</v>
      </c>
      <c r="G31" t="s">
        <v>39</v>
      </c>
      <c r="H31">
        <v>5</v>
      </c>
    </row>
    <row r="32" spans="1:8" outlineLevel="2" x14ac:dyDescent="0.25">
      <c r="A32" s="1">
        <v>12477</v>
      </c>
      <c r="B32" s="1" t="s">
        <v>38</v>
      </c>
      <c r="C32" s="1" t="s">
        <v>9</v>
      </c>
      <c r="D32" s="1">
        <v>1.95</v>
      </c>
      <c r="E32" s="1">
        <v>1.59</v>
      </c>
      <c r="F32" s="2">
        <f t="shared" si="0"/>
        <v>3.1005000000000003</v>
      </c>
      <c r="G32" t="s">
        <v>39</v>
      </c>
    </row>
    <row r="33" spans="1:14" outlineLevel="2" x14ac:dyDescent="0.25">
      <c r="A33" s="1">
        <v>12478</v>
      </c>
      <c r="B33" s="1" t="s">
        <v>38</v>
      </c>
      <c r="C33" s="1" t="s">
        <v>9</v>
      </c>
      <c r="D33" s="1">
        <v>11.8</v>
      </c>
      <c r="E33" s="1">
        <v>1.59</v>
      </c>
      <c r="F33" s="2">
        <f t="shared" si="0"/>
        <v>18.762</v>
      </c>
      <c r="G33" t="s">
        <v>39</v>
      </c>
    </row>
    <row r="34" spans="1:14" outlineLevel="2" x14ac:dyDescent="0.25">
      <c r="A34" s="1">
        <v>13082</v>
      </c>
      <c r="B34" s="1" t="s">
        <v>42</v>
      </c>
      <c r="C34" s="1" t="s">
        <v>9</v>
      </c>
      <c r="D34" s="1">
        <v>1.65</v>
      </c>
      <c r="E34" s="1">
        <v>1.59</v>
      </c>
      <c r="F34" s="2">
        <f t="shared" si="0"/>
        <v>2.6234999999999999</v>
      </c>
      <c r="G34" t="s">
        <v>39</v>
      </c>
    </row>
    <row r="35" spans="1:14" outlineLevel="2" x14ac:dyDescent="0.25">
      <c r="A35" s="1">
        <v>13084</v>
      </c>
      <c r="B35" s="1" t="s">
        <v>42</v>
      </c>
      <c r="C35" s="1" t="s">
        <v>9</v>
      </c>
      <c r="D35" s="1">
        <v>8.9</v>
      </c>
      <c r="E35" s="1">
        <v>1.59</v>
      </c>
      <c r="F35" s="2">
        <f t="shared" si="0"/>
        <v>14.151000000000002</v>
      </c>
      <c r="G35" t="s">
        <v>39</v>
      </c>
    </row>
    <row r="36" spans="1:14" outlineLevel="2" x14ac:dyDescent="0.25">
      <c r="A36" s="1">
        <v>13503</v>
      </c>
      <c r="B36" s="1" t="s">
        <v>43</v>
      </c>
      <c r="C36" s="1" t="s">
        <v>9</v>
      </c>
      <c r="D36" s="1">
        <v>10.25</v>
      </c>
      <c r="E36" s="1">
        <v>1.59</v>
      </c>
      <c r="F36" s="2">
        <f t="shared" si="0"/>
        <v>16.297499999999999</v>
      </c>
      <c r="G36" t="s">
        <v>39</v>
      </c>
    </row>
    <row r="37" spans="1:14" outlineLevel="2" x14ac:dyDescent="0.25">
      <c r="A37" s="1">
        <v>13506</v>
      </c>
      <c r="B37" s="1" t="s">
        <v>43</v>
      </c>
      <c r="C37" s="1" t="s">
        <v>9</v>
      </c>
      <c r="D37" s="1">
        <v>1.9</v>
      </c>
      <c r="E37" s="1">
        <v>1.59</v>
      </c>
      <c r="F37" s="2">
        <f t="shared" si="0"/>
        <v>3.0209999999999999</v>
      </c>
      <c r="G37" t="s">
        <v>39</v>
      </c>
    </row>
    <row r="38" spans="1:14" outlineLevel="2" x14ac:dyDescent="0.25">
      <c r="A38" s="1">
        <v>13746</v>
      </c>
      <c r="B38" s="6" t="s">
        <v>44</v>
      </c>
      <c r="C38" s="1" t="s">
        <v>9</v>
      </c>
      <c r="D38" s="1">
        <v>10.15</v>
      </c>
      <c r="E38" s="1">
        <v>1.59</v>
      </c>
      <c r="F38" s="2">
        <f t="shared" si="0"/>
        <v>16.138500000000001</v>
      </c>
      <c r="G38" t="s">
        <v>39</v>
      </c>
    </row>
    <row r="39" spans="1:14" outlineLevel="2" x14ac:dyDescent="0.25">
      <c r="A39" s="1">
        <v>13760</v>
      </c>
      <c r="B39" s="6" t="s">
        <v>44</v>
      </c>
      <c r="C39" s="1" t="s">
        <v>9</v>
      </c>
      <c r="D39" s="1">
        <v>1.55</v>
      </c>
      <c r="E39" s="1">
        <v>1.59</v>
      </c>
      <c r="F39" s="2">
        <f t="shared" si="0"/>
        <v>2.4645000000000001</v>
      </c>
      <c r="G39" t="s">
        <v>39</v>
      </c>
    </row>
    <row r="40" spans="1:14" outlineLevel="2" x14ac:dyDescent="0.25">
      <c r="A40" s="1">
        <v>246</v>
      </c>
      <c r="B40" s="1" t="s">
        <v>46</v>
      </c>
      <c r="C40" s="1" t="s">
        <v>9</v>
      </c>
      <c r="D40" s="1">
        <v>-9</v>
      </c>
      <c r="E40" s="1">
        <v>1.59</v>
      </c>
      <c r="F40" s="3">
        <f t="shared" si="0"/>
        <v>-14.31</v>
      </c>
      <c r="G40" t="s">
        <v>45</v>
      </c>
    </row>
    <row r="41" spans="1:14" outlineLevel="2" x14ac:dyDescent="0.25">
      <c r="A41" s="1">
        <v>14482</v>
      </c>
      <c r="B41" s="1" t="s">
        <v>46</v>
      </c>
      <c r="C41" s="1" t="s">
        <v>9</v>
      </c>
      <c r="D41" s="1">
        <v>9</v>
      </c>
      <c r="E41" s="1">
        <v>1.59</v>
      </c>
      <c r="F41" s="3">
        <f t="shared" si="0"/>
        <v>14.31</v>
      </c>
      <c r="G41" t="s">
        <v>45</v>
      </c>
    </row>
    <row r="42" spans="1:14" outlineLevel="2" x14ac:dyDescent="0.25">
      <c r="A42" s="1">
        <v>14546</v>
      </c>
      <c r="B42" s="1" t="s">
        <v>46</v>
      </c>
      <c r="C42" s="1" t="s">
        <v>9</v>
      </c>
      <c r="D42" s="1">
        <v>9.35</v>
      </c>
      <c r="E42" s="1">
        <v>1.59</v>
      </c>
      <c r="F42" s="2">
        <f t="shared" si="0"/>
        <v>14.8665</v>
      </c>
      <c r="G42" t="s">
        <v>45</v>
      </c>
    </row>
    <row r="43" spans="1:14" outlineLevel="2" x14ac:dyDescent="0.25">
      <c r="A43" s="1">
        <v>14581</v>
      </c>
      <c r="B43" s="1" t="s">
        <v>46</v>
      </c>
      <c r="C43" s="1" t="s">
        <v>9</v>
      </c>
      <c r="D43" s="1">
        <v>1.75</v>
      </c>
      <c r="E43" s="1">
        <v>1.59</v>
      </c>
      <c r="F43" s="2">
        <f t="shared" si="0"/>
        <v>2.7825000000000002</v>
      </c>
      <c r="G43" t="s">
        <v>45</v>
      </c>
    </row>
    <row r="44" spans="1:14" outlineLevel="2" x14ac:dyDescent="0.25">
      <c r="A44" s="1">
        <v>15241</v>
      </c>
      <c r="B44" s="1" t="s">
        <v>48</v>
      </c>
      <c r="C44" s="1" t="s">
        <v>9</v>
      </c>
      <c r="D44" s="1">
        <v>11</v>
      </c>
      <c r="E44" s="1">
        <v>1.59</v>
      </c>
      <c r="F44" s="2">
        <f t="shared" si="0"/>
        <v>17.490000000000002</v>
      </c>
      <c r="G44" t="s">
        <v>45</v>
      </c>
    </row>
    <row r="45" spans="1:14" outlineLevel="2" x14ac:dyDescent="0.25">
      <c r="A45" s="1">
        <v>15243</v>
      </c>
      <c r="B45" s="1" t="s">
        <v>48</v>
      </c>
      <c r="C45" s="1" t="s">
        <v>9</v>
      </c>
      <c r="D45" s="1">
        <v>2</v>
      </c>
      <c r="E45" s="1">
        <v>1.59</v>
      </c>
      <c r="F45" s="2">
        <f t="shared" si="0"/>
        <v>3.18</v>
      </c>
      <c r="G45" t="s">
        <v>45</v>
      </c>
      <c r="M45" t="s">
        <v>65</v>
      </c>
    </row>
    <row r="46" spans="1:14" outlineLevel="1" x14ac:dyDescent="0.25">
      <c r="C46" s="8" t="s">
        <v>60</v>
      </c>
      <c r="D46" s="1">
        <f>SUBTOTAL(9,D2:D45)</f>
        <v>233.35000000000002</v>
      </c>
      <c r="E46" s="1">
        <f>SUBTOTAL(9,E2:E45)</f>
        <v>69.800000000000082</v>
      </c>
      <c r="F46" s="2">
        <f>SUBTOTAL(9,F2:F45)</f>
        <v>369.98250000000002</v>
      </c>
      <c r="I46">
        <f>D46/58</f>
        <v>4.0232758620689655</v>
      </c>
      <c r="J46">
        <f>F46/58</f>
        <v>6.379008620689655</v>
      </c>
      <c r="K46" t="s">
        <v>53</v>
      </c>
      <c r="M46">
        <f>I46*76</f>
        <v>305.76896551724138</v>
      </c>
      <c r="N46">
        <f>J46*76</f>
        <v>484.80465517241379</v>
      </c>
    </row>
    <row r="47" spans="1:14" outlineLevel="2" x14ac:dyDescent="0.25">
      <c r="A47" s="4">
        <v>4292</v>
      </c>
      <c r="B47" s="4" t="s">
        <v>12</v>
      </c>
      <c r="C47" s="4" t="s">
        <v>11</v>
      </c>
      <c r="D47" s="4">
        <v>1.6</v>
      </c>
      <c r="E47" s="4">
        <v>0.74</v>
      </c>
      <c r="F47" s="5">
        <f t="shared" ref="F47:F82" si="1">D47*E47</f>
        <v>1.1839999999999999</v>
      </c>
      <c r="G47" t="s">
        <v>15</v>
      </c>
    </row>
    <row r="48" spans="1:14" outlineLevel="2" x14ac:dyDescent="0.25">
      <c r="A48" s="4">
        <v>4293</v>
      </c>
      <c r="B48" s="4" t="s">
        <v>12</v>
      </c>
      <c r="C48" s="4" t="s">
        <v>11</v>
      </c>
      <c r="D48" s="4">
        <v>8.9499999999999993</v>
      </c>
      <c r="E48" s="4">
        <v>0.74</v>
      </c>
      <c r="F48" s="5">
        <f t="shared" si="1"/>
        <v>6.6229999999999993</v>
      </c>
      <c r="G48" t="s">
        <v>15</v>
      </c>
    </row>
    <row r="49" spans="1:8" outlineLevel="2" x14ac:dyDescent="0.25">
      <c r="A49" s="1">
        <v>5031</v>
      </c>
      <c r="B49" s="1" t="s">
        <v>20</v>
      </c>
      <c r="C49" s="1" t="s">
        <v>11</v>
      </c>
      <c r="D49" s="1">
        <v>9.1</v>
      </c>
      <c r="E49" s="1">
        <v>0.74</v>
      </c>
      <c r="F49" s="2">
        <f t="shared" si="1"/>
        <v>6.734</v>
      </c>
      <c r="G49" t="s">
        <v>22</v>
      </c>
    </row>
    <row r="50" spans="1:8" outlineLevel="2" x14ac:dyDescent="0.25">
      <c r="A50" s="1">
        <v>5038</v>
      </c>
      <c r="B50" s="1" t="s">
        <v>20</v>
      </c>
      <c r="C50" s="1" t="s">
        <v>11</v>
      </c>
      <c r="D50" s="1">
        <v>1.6</v>
      </c>
      <c r="E50" s="1">
        <v>0.74</v>
      </c>
      <c r="F50" s="2">
        <f t="shared" si="1"/>
        <v>1.1839999999999999</v>
      </c>
      <c r="G50" t="s">
        <v>22</v>
      </c>
    </row>
    <row r="51" spans="1:8" outlineLevel="2" x14ac:dyDescent="0.25">
      <c r="A51" s="1">
        <v>5499</v>
      </c>
      <c r="B51" s="1" t="s">
        <v>23</v>
      </c>
      <c r="C51" s="1" t="s">
        <v>11</v>
      </c>
      <c r="D51" s="1">
        <v>9.3000000000000007</v>
      </c>
      <c r="E51" s="1">
        <v>0.74</v>
      </c>
      <c r="F51" s="2">
        <f t="shared" si="1"/>
        <v>6.8820000000000006</v>
      </c>
      <c r="G51" t="s">
        <v>28</v>
      </c>
    </row>
    <row r="52" spans="1:8" outlineLevel="2" x14ac:dyDescent="0.25">
      <c r="A52" s="1">
        <v>5500</v>
      </c>
      <c r="B52" s="1" t="s">
        <v>23</v>
      </c>
      <c r="C52" s="1" t="s">
        <v>11</v>
      </c>
      <c r="D52" s="1">
        <v>1.55</v>
      </c>
      <c r="E52" s="1">
        <v>0.74</v>
      </c>
      <c r="F52" s="2">
        <f t="shared" si="1"/>
        <v>1.147</v>
      </c>
      <c r="G52" t="s">
        <v>28</v>
      </c>
    </row>
    <row r="53" spans="1:8" outlineLevel="2" x14ac:dyDescent="0.25">
      <c r="A53" s="1">
        <v>5805</v>
      </c>
      <c r="B53" s="1" t="s">
        <v>24</v>
      </c>
      <c r="C53" s="1" t="s">
        <v>11</v>
      </c>
      <c r="D53" s="1">
        <v>1.4</v>
      </c>
      <c r="E53" s="1">
        <v>0.74</v>
      </c>
      <c r="F53" s="2">
        <f t="shared" si="1"/>
        <v>1.036</v>
      </c>
      <c r="G53" t="s">
        <v>28</v>
      </c>
    </row>
    <row r="54" spans="1:8" outlineLevel="2" x14ac:dyDescent="0.25">
      <c r="A54" s="1">
        <v>5806</v>
      </c>
      <c r="B54" s="1" t="s">
        <v>24</v>
      </c>
      <c r="C54" s="1" t="s">
        <v>11</v>
      </c>
      <c r="D54" s="1">
        <v>8.3000000000000007</v>
      </c>
      <c r="E54" s="1">
        <v>0.74</v>
      </c>
      <c r="F54" s="2">
        <f t="shared" si="1"/>
        <v>6.1420000000000003</v>
      </c>
      <c r="G54" t="s">
        <v>28</v>
      </c>
    </row>
    <row r="55" spans="1:8" outlineLevel="2" x14ac:dyDescent="0.25">
      <c r="A55" s="1">
        <v>6374</v>
      </c>
      <c r="B55" s="1" t="s">
        <v>26</v>
      </c>
      <c r="C55" s="1" t="s">
        <v>11</v>
      </c>
      <c r="D55" s="1">
        <v>8.9499999999999993</v>
      </c>
      <c r="E55" s="1">
        <v>0.74</v>
      </c>
      <c r="F55" s="2">
        <f t="shared" si="1"/>
        <v>6.6229999999999993</v>
      </c>
      <c r="G55" t="s">
        <v>28</v>
      </c>
    </row>
    <row r="56" spans="1:8" outlineLevel="2" x14ac:dyDescent="0.25">
      <c r="A56" s="1">
        <v>6375</v>
      </c>
      <c r="B56" s="1" t="s">
        <v>26</v>
      </c>
      <c r="C56" s="1" t="s">
        <v>11</v>
      </c>
      <c r="D56" s="1">
        <v>1.55</v>
      </c>
      <c r="E56" s="1">
        <v>0.74</v>
      </c>
      <c r="F56" s="2">
        <f t="shared" si="1"/>
        <v>1.147</v>
      </c>
      <c r="G56" t="s">
        <v>28</v>
      </c>
    </row>
    <row r="57" spans="1:8" outlineLevel="2" x14ac:dyDescent="0.25">
      <c r="A57" s="1">
        <v>7558</v>
      </c>
      <c r="B57" s="1" t="s">
        <v>29</v>
      </c>
      <c r="C57" s="1" t="s">
        <v>11</v>
      </c>
      <c r="D57" s="1">
        <v>8.1</v>
      </c>
      <c r="E57" s="1">
        <v>0.74</v>
      </c>
      <c r="F57" s="2">
        <f t="shared" si="1"/>
        <v>5.9939999999999998</v>
      </c>
      <c r="G57" t="s">
        <v>31</v>
      </c>
    </row>
    <row r="58" spans="1:8" outlineLevel="2" x14ac:dyDescent="0.25">
      <c r="A58" s="1">
        <v>7559</v>
      </c>
      <c r="B58" s="1" t="s">
        <v>29</v>
      </c>
      <c r="C58" s="1" t="s">
        <v>11</v>
      </c>
      <c r="D58" s="1">
        <v>1.3</v>
      </c>
      <c r="E58" s="1">
        <v>0.74</v>
      </c>
      <c r="F58" s="2">
        <f t="shared" si="1"/>
        <v>0.96199999999999997</v>
      </c>
      <c r="G58" t="s">
        <v>31</v>
      </c>
    </row>
    <row r="59" spans="1:8" outlineLevel="2" x14ac:dyDescent="0.25">
      <c r="A59" s="1">
        <v>10734</v>
      </c>
      <c r="B59" s="1" t="s">
        <v>34</v>
      </c>
      <c r="C59" s="6" t="s">
        <v>11</v>
      </c>
      <c r="D59" s="1">
        <v>8.35</v>
      </c>
      <c r="E59" s="1">
        <v>0.74</v>
      </c>
      <c r="F59" s="2">
        <f t="shared" si="1"/>
        <v>6.1789999999999994</v>
      </c>
      <c r="G59" t="s">
        <v>33</v>
      </c>
    </row>
    <row r="60" spans="1:8" outlineLevel="2" x14ac:dyDescent="0.25">
      <c r="A60" s="1">
        <v>10735</v>
      </c>
      <c r="B60" s="1" t="s">
        <v>34</v>
      </c>
      <c r="C60" s="6" t="s">
        <v>11</v>
      </c>
      <c r="D60" s="1">
        <v>1.1000000000000001</v>
      </c>
      <c r="E60" s="1">
        <v>0.74</v>
      </c>
      <c r="F60" s="3">
        <f t="shared" si="1"/>
        <v>0.81400000000000006</v>
      </c>
      <c r="G60" t="s">
        <v>33</v>
      </c>
    </row>
    <row r="61" spans="1:8" outlineLevel="2" x14ac:dyDescent="0.25">
      <c r="A61" s="1">
        <v>11523</v>
      </c>
      <c r="B61" s="1" t="s">
        <v>36</v>
      </c>
      <c r="C61" s="1" t="s">
        <v>11</v>
      </c>
      <c r="D61" s="1">
        <v>8.65</v>
      </c>
      <c r="E61" s="1">
        <v>0.74</v>
      </c>
      <c r="F61" s="2">
        <f t="shared" si="1"/>
        <v>6.4009999999999998</v>
      </c>
      <c r="G61" t="s">
        <v>33</v>
      </c>
    </row>
    <row r="62" spans="1:8" outlineLevel="2" x14ac:dyDescent="0.25">
      <c r="A62" s="1">
        <v>11525</v>
      </c>
      <c r="B62" s="1" t="s">
        <v>36</v>
      </c>
      <c r="C62" s="1" t="s">
        <v>11</v>
      </c>
      <c r="D62" s="1">
        <v>0.7</v>
      </c>
      <c r="E62" s="1">
        <v>0.74</v>
      </c>
      <c r="F62" s="3">
        <f t="shared" si="1"/>
        <v>0.51800000000000002</v>
      </c>
      <c r="G62" t="s">
        <v>33</v>
      </c>
      <c r="H62">
        <v>3</v>
      </c>
    </row>
    <row r="63" spans="1:8" outlineLevel="2" x14ac:dyDescent="0.25">
      <c r="A63" s="1">
        <v>223</v>
      </c>
      <c r="B63" s="1" t="s">
        <v>37</v>
      </c>
      <c r="C63" s="1" t="s">
        <v>11</v>
      </c>
      <c r="D63" s="1">
        <v>-1.1000000000000001</v>
      </c>
      <c r="E63" s="1">
        <v>0.74</v>
      </c>
      <c r="F63" s="3">
        <f t="shared" si="1"/>
        <v>-0.81400000000000006</v>
      </c>
      <c r="G63" t="s">
        <v>39</v>
      </c>
    </row>
    <row r="64" spans="1:8" outlineLevel="2" x14ac:dyDescent="0.25">
      <c r="A64" s="1">
        <v>224</v>
      </c>
      <c r="B64" s="1" t="s">
        <v>37</v>
      </c>
      <c r="C64" s="1" t="s">
        <v>11</v>
      </c>
      <c r="D64" s="1">
        <v>-0.7</v>
      </c>
      <c r="E64" s="1">
        <v>0.74</v>
      </c>
      <c r="F64" s="3">
        <f t="shared" si="1"/>
        <v>-0.51800000000000002</v>
      </c>
      <c r="G64" t="s">
        <v>39</v>
      </c>
      <c r="H64">
        <v>3</v>
      </c>
    </row>
    <row r="65" spans="1:7" outlineLevel="2" x14ac:dyDescent="0.25">
      <c r="A65" s="1">
        <v>12477</v>
      </c>
      <c r="B65" s="1" t="s">
        <v>38</v>
      </c>
      <c r="C65" s="1" t="s">
        <v>11</v>
      </c>
      <c r="D65" s="1">
        <v>1.8</v>
      </c>
      <c r="E65" s="1">
        <v>0.74</v>
      </c>
      <c r="F65" s="2">
        <f t="shared" si="1"/>
        <v>1.3320000000000001</v>
      </c>
      <c r="G65" t="s">
        <v>39</v>
      </c>
    </row>
    <row r="66" spans="1:7" outlineLevel="2" x14ac:dyDescent="0.25">
      <c r="A66" s="1">
        <v>12478</v>
      </c>
      <c r="B66" s="1" t="s">
        <v>38</v>
      </c>
      <c r="C66" s="1" t="s">
        <v>11</v>
      </c>
      <c r="D66" s="1">
        <v>11.05</v>
      </c>
      <c r="E66" s="1">
        <v>0.74</v>
      </c>
      <c r="F66" s="2">
        <f t="shared" si="1"/>
        <v>8.1769999999999996</v>
      </c>
      <c r="G66" t="s">
        <v>39</v>
      </c>
    </row>
    <row r="67" spans="1:7" outlineLevel="2" x14ac:dyDescent="0.25">
      <c r="A67" s="1">
        <v>12629</v>
      </c>
      <c r="B67" s="1" t="s">
        <v>40</v>
      </c>
      <c r="C67" s="1" t="s">
        <v>11</v>
      </c>
      <c r="D67" s="1">
        <v>10.5</v>
      </c>
      <c r="E67" s="1">
        <v>0.74</v>
      </c>
      <c r="F67" s="2">
        <f t="shared" si="1"/>
        <v>7.77</v>
      </c>
      <c r="G67" t="s">
        <v>39</v>
      </c>
    </row>
    <row r="68" spans="1:7" outlineLevel="2" x14ac:dyDescent="0.25">
      <c r="A68" s="1">
        <v>12636</v>
      </c>
      <c r="B68" s="1" t="s">
        <v>41</v>
      </c>
      <c r="C68" s="1" t="s">
        <v>11</v>
      </c>
      <c r="D68" s="1">
        <v>1.7</v>
      </c>
      <c r="E68" s="1">
        <v>0.74</v>
      </c>
      <c r="F68" s="2">
        <f t="shared" si="1"/>
        <v>1.258</v>
      </c>
      <c r="G68" t="s">
        <v>39</v>
      </c>
    </row>
    <row r="69" spans="1:7" outlineLevel="2" x14ac:dyDescent="0.25">
      <c r="A69" s="1">
        <v>13082</v>
      </c>
      <c r="B69" s="1" t="s">
        <v>42</v>
      </c>
      <c r="C69" s="1" t="s">
        <v>11</v>
      </c>
      <c r="D69" s="1">
        <v>1.4</v>
      </c>
      <c r="E69" s="1">
        <v>0.74</v>
      </c>
      <c r="F69" s="2">
        <f t="shared" si="1"/>
        <v>1.036</v>
      </c>
      <c r="G69" t="s">
        <v>39</v>
      </c>
    </row>
    <row r="70" spans="1:7" outlineLevel="2" x14ac:dyDescent="0.25">
      <c r="A70" s="1">
        <v>13084</v>
      </c>
      <c r="B70" s="1" t="s">
        <v>42</v>
      </c>
      <c r="C70" s="1" t="s">
        <v>11</v>
      </c>
      <c r="D70" s="1">
        <v>8.4</v>
      </c>
      <c r="E70" s="1">
        <v>0.74</v>
      </c>
      <c r="F70" s="2">
        <f t="shared" si="1"/>
        <v>6.2160000000000002</v>
      </c>
      <c r="G70" t="s">
        <v>39</v>
      </c>
    </row>
    <row r="71" spans="1:7" outlineLevel="2" x14ac:dyDescent="0.25">
      <c r="A71" s="1">
        <v>13503</v>
      </c>
      <c r="B71" s="1" t="s">
        <v>43</v>
      </c>
      <c r="C71" s="1" t="s">
        <v>11</v>
      </c>
      <c r="D71" s="1">
        <v>54.74</v>
      </c>
      <c r="E71" s="1">
        <v>0.74</v>
      </c>
      <c r="F71" s="2">
        <f t="shared" si="1"/>
        <v>40.507600000000004</v>
      </c>
      <c r="G71" t="s">
        <v>39</v>
      </c>
    </row>
    <row r="72" spans="1:7" outlineLevel="2" x14ac:dyDescent="0.25">
      <c r="A72" s="1">
        <v>13506</v>
      </c>
      <c r="B72" s="1" t="s">
        <v>43</v>
      </c>
      <c r="C72" s="1" t="s">
        <v>11</v>
      </c>
      <c r="D72" s="1">
        <v>1.45</v>
      </c>
      <c r="E72" s="1">
        <v>0.74</v>
      </c>
      <c r="F72" s="2">
        <f t="shared" si="1"/>
        <v>1.073</v>
      </c>
      <c r="G72" t="s">
        <v>39</v>
      </c>
    </row>
    <row r="73" spans="1:7" outlineLevel="2" x14ac:dyDescent="0.25">
      <c r="A73" s="1">
        <v>13746</v>
      </c>
      <c r="B73" s="6" t="s">
        <v>44</v>
      </c>
      <c r="C73" s="1" t="s">
        <v>11</v>
      </c>
      <c r="D73" s="1">
        <v>8.5</v>
      </c>
      <c r="E73" s="1">
        <v>0.74</v>
      </c>
      <c r="F73" s="2">
        <f t="shared" si="1"/>
        <v>6.29</v>
      </c>
      <c r="G73" t="s">
        <v>39</v>
      </c>
    </row>
    <row r="74" spans="1:7" outlineLevel="2" x14ac:dyDescent="0.25">
      <c r="A74" s="1">
        <v>13760</v>
      </c>
      <c r="B74" s="6" t="s">
        <v>44</v>
      </c>
      <c r="C74" s="1" t="s">
        <v>11</v>
      </c>
      <c r="D74" s="1">
        <v>1.35</v>
      </c>
      <c r="E74" s="1">
        <v>0.74</v>
      </c>
      <c r="F74" s="2">
        <f t="shared" si="1"/>
        <v>0.999</v>
      </c>
      <c r="G74" t="s">
        <v>39</v>
      </c>
    </row>
    <row r="75" spans="1:7" outlineLevel="2" x14ac:dyDescent="0.25">
      <c r="A75" s="1">
        <v>248</v>
      </c>
      <c r="B75" s="1" t="s">
        <v>46</v>
      </c>
      <c r="C75" s="1" t="s">
        <v>11</v>
      </c>
      <c r="D75" s="1">
        <v>-8.5</v>
      </c>
      <c r="E75" s="1">
        <v>0.85</v>
      </c>
      <c r="F75" s="3">
        <f t="shared" si="1"/>
        <v>-7.2249999999999996</v>
      </c>
      <c r="G75" t="s">
        <v>45</v>
      </c>
    </row>
    <row r="76" spans="1:7" outlineLevel="2" x14ac:dyDescent="0.25">
      <c r="A76" s="1">
        <v>14112</v>
      </c>
      <c r="B76" s="1" t="s">
        <v>47</v>
      </c>
      <c r="C76" s="1" t="s">
        <v>11</v>
      </c>
      <c r="D76" s="1">
        <v>1.25</v>
      </c>
      <c r="E76" s="1">
        <v>0.85</v>
      </c>
      <c r="F76" s="2">
        <f t="shared" si="1"/>
        <v>1.0625</v>
      </c>
      <c r="G76" t="s">
        <v>45</v>
      </c>
    </row>
    <row r="77" spans="1:7" outlineLevel="2" x14ac:dyDescent="0.25">
      <c r="A77" s="1">
        <v>14115</v>
      </c>
      <c r="B77" s="1" t="s">
        <v>47</v>
      </c>
      <c r="C77" s="1" t="s">
        <v>11</v>
      </c>
      <c r="D77" s="1">
        <v>7.55</v>
      </c>
      <c r="E77" s="1">
        <v>0.85</v>
      </c>
      <c r="F77" s="2">
        <f t="shared" si="1"/>
        <v>6.4174999999999995</v>
      </c>
      <c r="G77" t="s">
        <v>45</v>
      </c>
    </row>
    <row r="78" spans="1:7" outlineLevel="2" x14ac:dyDescent="0.25">
      <c r="A78" s="1">
        <v>14482</v>
      </c>
      <c r="B78" s="1" t="s">
        <v>46</v>
      </c>
      <c r="C78" s="1" t="s">
        <v>11</v>
      </c>
      <c r="D78" s="1">
        <v>8.5</v>
      </c>
      <c r="E78" s="1">
        <v>0.85</v>
      </c>
      <c r="F78" s="3">
        <f t="shared" si="1"/>
        <v>7.2249999999999996</v>
      </c>
      <c r="G78" t="s">
        <v>45</v>
      </c>
    </row>
    <row r="79" spans="1:7" outlineLevel="2" x14ac:dyDescent="0.25">
      <c r="A79" s="1">
        <v>14546</v>
      </c>
      <c r="B79" s="1" t="s">
        <v>46</v>
      </c>
      <c r="C79" s="1" t="s">
        <v>11</v>
      </c>
      <c r="D79" s="1">
        <v>8.0500000000000007</v>
      </c>
      <c r="E79" s="1">
        <v>0.85</v>
      </c>
      <c r="F79" s="2">
        <f t="shared" si="1"/>
        <v>6.8425000000000002</v>
      </c>
      <c r="G79" t="s">
        <v>45</v>
      </c>
    </row>
    <row r="80" spans="1:7" outlineLevel="2" x14ac:dyDescent="0.25">
      <c r="A80" s="1">
        <v>14581</v>
      </c>
      <c r="B80" s="1" t="s">
        <v>46</v>
      </c>
      <c r="C80" s="1" t="s">
        <v>11</v>
      </c>
      <c r="D80" s="1">
        <v>1.2</v>
      </c>
      <c r="E80" s="1">
        <v>0.85</v>
      </c>
      <c r="F80" s="2">
        <f t="shared" si="1"/>
        <v>1.02</v>
      </c>
      <c r="G80" t="s">
        <v>45</v>
      </c>
    </row>
    <row r="81" spans="1:14" outlineLevel="2" x14ac:dyDescent="0.25">
      <c r="A81" s="1">
        <v>15241</v>
      </c>
      <c r="B81" s="1" t="s">
        <v>48</v>
      </c>
      <c r="C81" s="1" t="s">
        <v>11</v>
      </c>
      <c r="D81" s="1">
        <v>7.4</v>
      </c>
      <c r="E81" s="1">
        <v>0.85</v>
      </c>
      <c r="F81" s="2">
        <f t="shared" si="1"/>
        <v>6.29</v>
      </c>
      <c r="G81" t="s">
        <v>45</v>
      </c>
    </row>
    <row r="82" spans="1:14" outlineLevel="2" x14ac:dyDescent="0.25">
      <c r="A82" s="1">
        <v>15243</v>
      </c>
      <c r="B82" s="1" t="s">
        <v>48</v>
      </c>
      <c r="C82" s="1" t="s">
        <v>11</v>
      </c>
      <c r="D82" s="1">
        <v>1.25</v>
      </c>
      <c r="E82" s="1">
        <v>0.85</v>
      </c>
      <c r="F82" s="2">
        <f t="shared" si="1"/>
        <v>1.0625</v>
      </c>
      <c r="G82" t="s">
        <v>45</v>
      </c>
    </row>
    <row r="83" spans="1:14" outlineLevel="1" x14ac:dyDescent="0.25">
      <c r="C83" s="8" t="s">
        <v>61</v>
      </c>
      <c r="D83" s="1">
        <f>SUBTOTAL(9,D47:D82)</f>
        <v>206.29000000000002</v>
      </c>
      <c r="E83" s="1">
        <f>SUBTOTAL(9,E47:E82)</f>
        <v>27.520000000000003</v>
      </c>
      <c r="F83" s="2">
        <f>SUBTOTAL(9,F47:F82)</f>
        <v>155.5916</v>
      </c>
      <c r="I83">
        <f>D83/58</f>
        <v>3.556724137931035</v>
      </c>
      <c r="J83">
        <f>F83/58</f>
        <v>2.6826137931034482</v>
      </c>
      <c r="M83">
        <f>I83*76</f>
        <v>270.31103448275866</v>
      </c>
      <c r="N83">
        <f>J83*76</f>
        <v>203.87864827586205</v>
      </c>
    </row>
    <row r="84" spans="1:14" outlineLevel="2" x14ac:dyDescent="0.25">
      <c r="A84" s="4">
        <v>57</v>
      </c>
      <c r="B84" s="4" t="s">
        <v>6</v>
      </c>
      <c r="C84" s="4" t="s">
        <v>7</v>
      </c>
      <c r="D84" s="4">
        <v>-9</v>
      </c>
      <c r="E84" s="4">
        <v>1.53</v>
      </c>
      <c r="F84" s="3">
        <f t="shared" ref="F84:F124" si="2">D84*E84</f>
        <v>-13.77</v>
      </c>
      <c r="G84" t="s">
        <v>15</v>
      </c>
      <c r="H84">
        <v>1</v>
      </c>
    </row>
    <row r="85" spans="1:14" outlineLevel="2" x14ac:dyDescent="0.25">
      <c r="A85" s="4">
        <v>4189</v>
      </c>
      <c r="B85" s="4" t="s">
        <v>6</v>
      </c>
      <c r="C85" s="4" t="s">
        <v>7</v>
      </c>
      <c r="D85" s="4">
        <v>9</v>
      </c>
      <c r="E85" s="4">
        <v>1.53</v>
      </c>
      <c r="F85" s="3">
        <f t="shared" si="2"/>
        <v>13.77</v>
      </c>
      <c r="G85" t="s">
        <v>15</v>
      </c>
      <c r="H85">
        <v>1</v>
      </c>
    </row>
    <row r="86" spans="1:14" outlineLevel="2" x14ac:dyDescent="0.25">
      <c r="A86" s="4">
        <v>4191</v>
      </c>
      <c r="B86" s="4" t="s">
        <v>6</v>
      </c>
      <c r="C86" s="4" t="s">
        <v>7</v>
      </c>
      <c r="D86" s="4">
        <v>11.3</v>
      </c>
      <c r="E86" s="4">
        <v>1.53</v>
      </c>
      <c r="F86" s="5">
        <f t="shared" si="2"/>
        <v>17.289000000000001</v>
      </c>
      <c r="G86" t="s">
        <v>15</v>
      </c>
    </row>
    <row r="87" spans="1:14" outlineLevel="2" x14ac:dyDescent="0.25">
      <c r="A87" s="4">
        <v>4198</v>
      </c>
      <c r="B87" s="4" t="s">
        <v>10</v>
      </c>
      <c r="C87" s="4" t="s">
        <v>7</v>
      </c>
      <c r="D87" s="4">
        <v>2</v>
      </c>
      <c r="E87" s="4">
        <v>1.53</v>
      </c>
      <c r="F87" s="5">
        <f t="shared" si="2"/>
        <v>3.06</v>
      </c>
      <c r="G87" t="s">
        <v>15</v>
      </c>
    </row>
    <row r="88" spans="1:14" outlineLevel="2" x14ac:dyDescent="0.25">
      <c r="A88" s="1">
        <v>66</v>
      </c>
      <c r="B88" s="1" t="s">
        <v>16</v>
      </c>
      <c r="C88" s="1" t="s">
        <v>7</v>
      </c>
      <c r="D88" s="1">
        <v>-2.2999999999999998</v>
      </c>
      <c r="E88" s="1">
        <v>1.58</v>
      </c>
      <c r="F88" s="2">
        <f t="shared" si="2"/>
        <v>-3.6339999999999999</v>
      </c>
      <c r="G88" t="s">
        <v>22</v>
      </c>
    </row>
    <row r="89" spans="1:14" outlineLevel="2" x14ac:dyDescent="0.25">
      <c r="A89" s="1">
        <v>4586</v>
      </c>
      <c r="B89" s="1" t="s">
        <v>18</v>
      </c>
      <c r="C89" s="1" t="s">
        <v>7</v>
      </c>
      <c r="D89" s="1">
        <v>2.2999999999999998</v>
      </c>
      <c r="E89" s="1">
        <v>1.58</v>
      </c>
      <c r="F89" s="2">
        <f t="shared" si="2"/>
        <v>3.6339999999999999</v>
      </c>
      <c r="G89" t="s">
        <v>22</v>
      </c>
    </row>
    <row r="90" spans="1:14" outlineLevel="2" x14ac:dyDescent="0.25">
      <c r="A90" s="1">
        <v>4587</v>
      </c>
      <c r="B90" s="1" t="s">
        <v>18</v>
      </c>
      <c r="C90" s="1" t="s">
        <v>7</v>
      </c>
      <c r="D90" s="1">
        <v>8.5500000000000007</v>
      </c>
      <c r="E90" s="1">
        <v>1.58</v>
      </c>
      <c r="F90" s="2">
        <f t="shared" si="2"/>
        <v>13.509000000000002</v>
      </c>
      <c r="G90" t="s">
        <v>22</v>
      </c>
    </row>
    <row r="91" spans="1:14" outlineLevel="2" x14ac:dyDescent="0.25">
      <c r="A91" s="1">
        <v>4862</v>
      </c>
      <c r="B91" s="1" t="s">
        <v>19</v>
      </c>
      <c r="C91" s="1" t="s">
        <v>7</v>
      </c>
      <c r="D91" s="1">
        <v>7</v>
      </c>
      <c r="E91" s="1">
        <v>1.46</v>
      </c>
      <c r="F91" s="2">
        <f t="shared" si="2"/>
        <v>10.219999999999999</v>
      </c>
      <c r="G91" t="s">
        <v>22</v>
      </c>
    </row>
    <row r="92" spans="1:14" outlineLevel="2" x14ac:dyDescent="0.25">
      <c r="A92" s="1">
        <v>4863</v>
      </c>
      <c r="B92" s="1" t="s">
        <v>19</v>
      </c>
      <c r="C92" s="1" t="s">
        <v>7</v>
      </c>
      <c r="D92" s="1">
        <v>1.1499999999999999</v>
      </c>
      <c r="E92" s="1">
        <v>1.46</v>
      </c>
      <c r="F92" s="2">
        <f t="shared" si="2"/>
        <v>1.6789999999999998</v>
      </c>
      <c r="G92" t="s">
        <v>22</v>
      </c>
    </row>
    <row r="93" spans="1:14" outlineLevel="2" x14ac:dyDescent="0.25">
      <c r="A93" s="1">
        <v>5311</v>
      </c>
      <c r="B93" s="1" t="s">
        <v>21</v>
      </c>
      <c r="C93" s="1" t="s">
        <v>7</v>
      </c>
      <c r="D93" s="1">
        <v>8.9</v>
      </c>
      <c r="E93" s="1">
        <v>1.58</v>
      </c>
      <c r="F93" s="2">
        <f t="shared" si="2"/>
        <v>14.062000000000001</v>
      </c>
      <c r="G93" t="s">
        <v>22</v>
      </c>
    </row>
    <row r="94" spans="1:14" outlineLevel="2" x14ac:dyDescent="0.25">
      <c r="A94" s="1">
        <v>5312</v>
      </c>
      <c r="B94" s="1" t="s">
        <v>21</v>
      </c>
      <c r="C94" s="1" t="s">
        <v>7</v>
      </c>
      <c r="D94" s="1">
        <v>1.2</v>
      </c>
      <c r="E94" s="1">
        <v>1.58</v>
      </c>
      <c r="F94" s="2">
        <f t="shared" si="2"/>
        <v>1.8959999999999999</v>
      </c>
      <c r="G94" t="s">
        <v>22</v>
      </c>
    </row>
    <row r="95" spans="1:14" outlineLevel="2" x14ac:dyDescent="0.25">
      <c r="A95" s="1">
        <v>5805</v>
      </c>
      <c r="B95" s="1" t="s">
        <v>24</v>
      </c>
      <c r="C95" s="1" t="s">
        <v>7</v>
      </c>
      <c r="D95" s="1">
        <v>1.7</v>
      </c>
      <c r="E95" s="1">
        <v>1.58</v>
      </c>
      <c r="F95" s="2">
        <f t="shared" si="2"/>
        <v>2.6859999999999999</v>
      </c>
      <c r="G95" t="s">
        <v>28</v>
      </c>
    </row>
    <row r="96" spans="1:14" outlineLevel="2" x14ac:dyDescent="0.25">
      <c r="A96" s="1">
        <v>5806</v>
      </c>
      <c r="B96" s="1" t="s">
        <v>24</v>
      </c>
      <c r="C96" s="1" t="s">
        <v>7</v>
      </c>
      <c r="D96" s="1">
        <v>9.4</v>
      </c>
      <c r="E96" s="1">
        <v>1.58</v>
      </c>
      <c r="F96" s="2">
        <f t="shared" si="2"/>
        <v>14.852000000000002</v>
      </c>
      <c r="G96" t="s">
        <v>28</v>
      </c>
    </row>
    <row r="97" spans="1:7" outlineLevel="2" x14ac:dyDescent="0.25">
      <c r="A97" s="1">
        <v>6063</v>
      </c>
      <c r="B97" s="1" t="s">
        <v>25</v>
      </c>
      <c r="C97" s="1" t="s">
        <v>7</v>
      </c>
      <c r="D97" s="1">
        <v>1.6</v>
      </c>
      <c r="E97" s="1">
        <v>1.58</v>
      </c>
      <c r="F97" s="2">
        <f t="shared" si="2"/>
        <v>2.5280000000000005</v>
      </c>
      <c r="G97" t="s">
        <v>28</v>
      </c>
    </row>
    <row r="98" spans="1:7" outlineLevel="2" x14ac:dyDescent="0.25">
      <c r="A98" s="1">
        <v>6064</v>
      </c>
      <c r="B98" s="1" t="s">
        <v>25</v>
      </c>
      <c r="C98" s="1" t="s">
        <v>7</v>
      </c>
      <c r="D98" s="1">
        <v>11.35</v>
      </c>
      <c r="E98" s="1">
        <v>1.58</v>
      </c>
      <c r="F98" s="2">
        <f t="shared" si="2"/>
        <v>17.933</v>
      </c>
      <c r="G98" t="s">
        <v>28</v>
      </c>
    </row>
    <row r="99" spans="1:7" outlineLevel="2" x14ac:dyDescent="0.25">
      <c r="A99" s="1">
        <v>6778</v>
      </c>
      <c r="B99" s="1" t="s">
        <v>27</v>
      </c>
      <c r="C99" s="1" t="s">
        <v>7</v>
      </c>
      <c r="D99" s="1">
        <v>6.95</v>
      </c>
      <c r="E99" s="1">
        <v>1.58</v>
      </c>
      <c r="F99" s="2">
        <f t="shared" si="2"/>
        <v>10.981000000000002</v>
      </c>
      <c r="G99" t="s">
        <v>28</v>
      </c>
    </row>
    <row r="100" spans="1:7" outlineLevel="2" x14ac:dyDescent="0.25">
      <c r="A100" s="1">
        <v>6779</v>
      </c>
      <c r="B100" s="1" t="s">
        <v>27</v>
      </c>
      <c r="C100" s="1" t="s">
        <v>7</v>
      </c>
      <c r="D100" s="1">
        <v>1.8</v>
      </c>
      <c r="E100" s="1">
        <v>1.58</v>
      </c>
      <c r="F100" s="2">
        <f t="shared" si="2"/>
        <v>2.8440000000000003</v>
      </c>
      <c r="G100" t="s">
        <v>28</v>
      </c>
    </row>
    <row r="101" spans="1:7" outlineLevel="2" x14ac:dyDescent="0.25">
      <c r="A101" s="1">
        <v>10080</v>
      </c>
      <c r="B101" s="1" t="s">
        <v>30</v>
      </c>
      <c r="C101" s="1" t="s">
        <v>7</v>
      </c>
      <c r="D101" s="1">
        <v>9.5</v>
      </c>
      <c r="E101" s="1">
        <v>1.46</v>
      </c>
      <c r="F101" s="2">
        <f t="shared" si="2"/>
        <v>13.87</v>
      </c>
      <c r="G101" t="s">
        <v>31</v>
      </c>
    </row>
    <row r="102" spans="1:7" outlineLevel="2" x14ac:dyDescent="0.25">
      <c r="A102" s="1">
        <v>10081</v>
      </c>
      <c r="B102" s="1" t="s">
        <v>30</v>
      </c>
      <c r="C102" s="1" t="s">
        <v>7</v>
      </c>
      <c r="D102" s="1">
        <v>1.75</v>
      </c>
      <c r="E102" s="1">
        <v>1.46</v>
      </c>
      <c r="F102" s="2">
        <f t="shared" si="2"/>
        <v>2.5549999999999997</v>
      </c>
      <c r="G102" t="s">
        <v>31</v>
      </c>
    </row>
    <row r="103" spans="1:7" outlineLevel="2" x14ac:dyDescent="0.25">
      <c r="A103" s="1">
        <v>11093</v>
      </c>
      <c r="B103" s="1" t="s">
        <v>35</v>
      </c>
      <c r="C103" s="1" t="s">
        <v>7</v>
      </c>
      <c r="D103" s="1">
        <v>9.8000000000000007</v>
      </c>
      <c r="E103" s="1">
        <v>1.46</v>
      </c>
      <c r="F103" s="2">
        <f t="shared" si="2"/>
        <v>14.308</v>
      </c>
      <c r="G103" t="s">
        <v>33</v>
      </c>
    </row>
    <row r="104" spans="1:7" outlineLevel="2" x14ac:dyDescent="0.25">
      <c r="A104" s="1">
        <v>11099</v>
      </c>
      <c r="B104" s="1" t="s">
        <v>35</v>
      </c>
      <c r="C104" s="1" t="s">
        <v>7</v>
      </c>
      <c r="D104" s="1">
        <v>1.65</v>
      </c>
      <c r="E104" s="1">
        <v>1.46</v>
      </c>
      <c r="F104" s="3">
        <f t="shared" si="2"/>
        <v>2.4089999999999998</v>
      </c>
      <c r="G104" t="s">
        <v>33</v>
      </c>
    </row>
    <row r="105" spans="1:7" outlineLevel="2" x14ac:dyDescent="0.25">
      <c r="A105" s="1">
        <v>11523</v>
      </c>
      <c r="B105" s="1" t="s">
        <v>36</v>
      </c>
      <c r="C105" s="1" t="s">
        <v>7</v>
      </c>
      <c r="D105" s="1">
        <v>11.8</v>
      </c>
      <c r="E105" s="1">
        <v>1.46</v>
      </c>
      <c r="F105" s="2">
        <f t="shared" si="2"/>
        <v>17.228000000000002</v>
      </c>
      <c r="G105" t="s">
        <v>33</v>
      </c>
    </row>
    <row r="106" spans="1:7" outlineLevel="2" x14ac:dyDescent="0.25">
      <c r="A106" s="1">
        <v>11525</v>
      </c>
      <c r="B106" s="1" t="s">
        <v>36</v>
      </c>
      <c r="C106" s="1" t="s">
        <v>7</v>
      </c>
      <c r="D106" s="1">
        <v>1.9</v>
      </c>
      <c r="E106" s="1">
        <v>1.46</v>
      </c>
      <c r="F106" s="3">
        <f t="shared" si="2"/>
        <v>2.774</v>
      </c>
      <c r="G106" t="s">
        <v>33</v>
      </c>
    </row>
    <row r="107" spans="1:7" outlineLevel="2" x14ac:dyDescent="0.25">
      <c r="A107" s="1">
        <v>224</v>
      </c>
      <c r="B107" s="1" t="s">
        <v>37</v>
      </c>
      <c r="C107" s="1" t="s">
        <v>7</v>
      </c>
      <c r="D107" s="1">
        <v>-1.9</v>
      </c>
      <c r="E107" s="1">
        <v>1.46</v>
      </c>
      <c r="F107" s="3">
        <f t="shared" si="2"/>
        <v>-2.774</v>
      </c>
      <c r="G107" t="s">
        <v>39</v>
      </c>
    </row>
    <row r="108" spans="1:7" outlineLevel="2" x14ac:dyDescent="0.25">
      <c r="A108" s="1">
        <v>225</v>
      </c>
      <c r="B108" s="1" t="s">
        <v>37</v>
      </c>
      <c r="C108" s="1" t="s">
        <v>7</v>
      </c>
      <c r="D108" s="1">
        <v>-1.65</v>
      </c>
      <c r="E108" s="1">
        <v>1.46</v>
      </c>
      <c r="F108" s="3">
        <f t="shared" si="2"/>
        <v>-2.4089999999999998</v>
      </c>
      <c r="G108" t="s">
        <v>39</v>
      </c>
    </row>
    <row r="109" spans="1:7" outlineLevel="2" x14ac:dyDescent="0.25">
      <c r="A109" s="1">
        <v>12477</v>
      </c>
      <c r="B109" s="1" t="s">
        <v>38</v>
      </c>
      <c r="C109" s="1" t="s">
        <v>7</v>
      </c>
      <c r="D109" s="1">
        <v>1.55</v>
      </c>
      <c r="E109" s="1">
        <v>1.58</v>
      </c>
      <c r="F109" s="2">
        <f t="shared" si="2"/>
        <v>2.4490000000000003</v>
      </c>
      <c r="G109" t="s">
        <v>39</v>
      </c>
    </row>
    <row r="110" spans="1:7" outlineLevel="2" x14ac:dyDescent="0.25">
      <c r="A110" s="1">
        <v>12478</v>
      </c>
      <c r="B110" s="1" t="s">
        <v>38</v>
      </c>
      <c r="C110" s="1" t="s">
        <v>7</v>
      </c>
      <c r="D110" s="1">
        <v>9.1</v>
      </c>
      <c r="E110" s="1">
        <v>1.58</v>
      </c>
      <c r="F110" s="2">
        <f t="shared" si="2"/>
        <v>14.378</v>
      </c>
      <c r="G110" t="s">
        <v>39</v>
      </c>
    </row>
    <row r="111" spans="1:7" outlineLevel="2" x14ac:dyDescent="0.25">
      <c r="A111" s="1">
        <v>12629</v>
      </c>
      <c r="B111" s="1" t="s">
        <v>40</v>
      </c>
      <c r="C111" s="1" t="s">
        <v>7</v>
      </c>
      <c r="D111" s="1">
        <v>9.35</v>
      </c>
      <c r="E111" s="1">
        <v>1.58</v>
      </c>
      <c r="F111" s="2">
        <f t="shared" si="2"/>
        <v>14.773</v>
      </c>
      <c r="G111" t="s">
        <v>39</v>
      </c>
    </row>
    <row r="112" spans="1:7" outlineLevel="2" x14ac:dyDescent="0.25">
      <c r="A112" s="1">
        <v>12636</v>
      </c>
      <c r="B112" s="1" t="s">
        <v>41</v>
      </c>
      <c r="C112" s="1" t="s">
        <v>7</v>
      </c>
      <c r="D112" s="1">
        <v>1.65</v>
      </c>
      <c r="E112" s="1">
        <v>1.58</v>
      </c>
      <c r="F112" s="2">
        <f t="shared" si="2"/>
        <v>2.6069999999999998</v>
      </c>
      <c r="G112" t="s">
        <v>39</v>
      </c>
    </row>
    <row r="113" spans="1:14" outlineLevel="2" x14ac:dyDescent="0.25">
      <c r="A113" s="1">
        <v>13082</v>
      </c>
      <c r="B113" s="1" t="s">
        <v>42</v>
      </c>
      <c r="C113" s="1" t="s">
        <v>7</v>
      </c>
      <c r="D113" s="1">
        <v>1.1000000000000001</v>
      </c>
      <c r="E113" s="1">
        <v>1.46</v>
      </c>
      <c r="F113" s="2">
        <f t="shared" si="2"/>
        <v>1.6060000000000001</v>
      </c>
      <c r="G113" t="s">
        <v>39</v>
      </c>
    </row>
    <row r="114" spans="1:14" outlineLevel="2" x14ac:dyDescent="0.25">
      <c r="A114" s="1">
        <v>13084</v>
      </c>
      <c r="B114" s="1" t="s">
        <v>42</v>
      </c>
      <c r="C114" s="1" t="s">
        <v>7</v>
      </c>
      <c r="D114" s="1">
        <v>8.9</v>
      </c>
      <c r="E114" s="1">
        <v>1.46</v>
      </c>
      <c r="F114" s="2">
        <f t="shared" si="2"/>
        <v>12.994</v>
      </c>
      <c r="G114" t="s">
        <v>39</v>
      </c>
    </row>
    <row r="115" spans="1:14" outlineLevel="2" x14ac:dyDescent="0.25">
      <c r="A115" s="1">
        <v>13746</v>
      </c>
      <c r="B115" s="6" t="s">
        <v>44</v>
      </c>
      <c r="C115" s="1" t="s">
        <v>7</v>
      </c>
      <c r="D115" s="1">
        <v>9.8000000000000007</v>
      </c>
      <c r="E115" s="1">
        <v>1.46</v>
      </c>
      <c r="F115" s="2">
        <f t="shared" si="2"/>
        <v>14.308</v>
      </c>
      <c r="G115" t="s">
        <v>39</v>
      </c>
    </row>
    <row r="116" spans="1:14" outlineLevel="2" x14ac:dyDescent="0.25">
      <c r="A116" s="1">
        <v>13760</v>
      </c>
      <c r="B116" s="6" t="s">
        <v>44</v>
      </c>
      <c r="C116" s="1" t="s">
        <v>7</v>
      </c>
      <c r="D116" s="1">
        <v>1.7</v>
      </c>
      <c r="E116" s="1">
        <v>1.46</v>
      </c>
      <c r="F116" s="2">
        <f t="shared" si="2"/>
        <v>2.4819999999999998</v>
      </c>
      <c r="G116" t="s">
        <v>39</v>
      </c>
    </row>
    <row r="117" spans="1:14" outlineLevel="2" x14ac:dyDescent="0.25">
      <c r="A117" s="1">
        <v>247</v>
      </c>
      <c r="B117" s="1" t="s">
        <v>46</v>
      </c>
      <c r="C117" s="1" t="s">
        <v>7</v>
      </c>
      <c r="D117" s="1">
        <v>-9</v>
      </c>
      <c r="E117" s="1">
        <v>2.2000000000000002</v>
      </c>
      <c r="F117" s="3">
        <f t="shared" si="2"/>
        <v>-19.8</v>
      </c>
      <c r="G117" t="s">
        <v>45</v>
      </c>
      <c r="H117">
        <v>4</v>
      </c>
    </row>
    <row r="118" spans="1:14" outlineLevel="2" x14ac:dyDescent="0.25">
      <c r="A118" s="1">
        <v>14112</v>
      </c>
      <c r="B118" s="1" t="s">
        <v>47</v>
      </c>
      <c r="C118" s="1" t="s">
        <v>7</v>
      </c>
      <c r="D118" s="1">
        <v>1.5</v>
      </c>
      <c r="E118" s="1">
        <v>2.35</v>
      </c>
      <c r="F118" s="2">
        <f t="shared" si="2"/>
        <v>3.5250000000000004</v>
      </c>
      <c r="G118" t="s">
        <v>45</v>
      </c>
    </row>
    <row r="119" spans="1:14" outlineLevel="2" x14ac:dyDescent="0.25">
      <c r="A119" s="1">
        <v>14115</v>
      </c>
      <c r="B119" s="1" t="s">
        <v>47</v>
      </c>
      <c r="C119" s="1" t="s">
        <v>7</v>
      </c>
      <c r="D119" s="1">
        <v>10.1</v>
      </c>
      <c r="E119" s="1">
        <v>2.35</v>
      </c>
      <c r="F119" s="2">
        <f t="shared" si="2"/>
        <v>23.734999999999999</v>
      </c>
      <c r="G119" t="s">
        <v>45</v>
      </c>
    </row>
    <row r="120" spans="1:14" outlineLevel="2" x14ac:dyDescent="0.25">
      <c r="A120" s="1">
        <v>14482</v>
      </c>
      <c r="B120" s="1" t="s">
        <v>46</v>
      </c>
      <c r="C120" s="1" t="s">
        <v>7</v>
      </c>
      <c r="D120" s="1">
        <v>9</v>
      </c>
      <c r="E120" s="1">
        <v>2.2000000000000002</v>
      </c>
      <c r="F120" s="3">
        <f t="shared" si="2"/>
        <v>19.8</v>
      </c>
      <c r="G120" t="s">
        <v>45</v>
      </c>
      <c r="H120">
        <v>4</v>
      </c>
    </row>
    <row r="121" spans="1:14" outlineLevel="2" x14ac:dyDescent="0.25">
      <c r="A121" s="1">
        <v>14546</v>
      </c>
      <c r="B121" s="1" t="s">
        <v>46</v>
      </c>
      <c r="C121" s="1" t="s">
        <v>7</v>
      </c>
      <c r="D121" s="1">
        <v>9.9499999999999993</v>
      </c>
      <c r="E121" s="1">
        <v>2.2000000000000002</v>
      </c>
      <c r="F121" s="2">
        <f t="shared" si="2"/>
        <v>21.89</v>
      </c>
      <c r="G121" t="s">
        <v>45</v>
      </c>
    </row>
    <row r="122" spans="1:14" outlineLevel="2" x14ac:dyDescent="0.25">
      <c r="A122" s="1">
        <v>14581</v>
      </c>
      <c r="B122" s="1" t="s">
        <v>46</v>
      </c>
      <c r="C122" s="1" t="s">
        <v>7</v>
      </c>
      <c r="D122" s="1">
        <v>1.3</v>
      </c>
      <c r="E122" s="1">
        <v>2.2000000000000002</v>
      </c>
      <c r="F122" s="2">
        <f t="shared" si="2"/>
        <v>2.8600000000000003</v>
      </c>
      <c r="G122" t="s">
        <v>45</v>
      </c>
    </row>
    <row r="123" spans="1:14" outlineLevel="2" x14ac:dyDescent="0.25">
      <c r="A123" s="1">
        <v>15241</v>
      </c>
      <c r="B123" s="1" t="s">
        <v>48</v>
      </c>
      <c r="C123" s="1" t="s">
        <v>7</v>
      </c>
      <c r="D123" s="1">
        <v>10.7</v>
      </c>
      <c r="E123" s="1">
        <v>2.35</v>
      </c>
      <c r="F123" s="2">
        <f t="shared" si="2"/>
        <v>25.145</v>
      </c>
      <c r="G123" t="s">
        <v>45</v>
      </c>
    </row>
    <row r="124" spans="1:14" outlineLevel="2" x14ac:dyDescent="0.25">
      <c r="A124" s="1">
        <v>15243</v>
      </c>
      <c r="B124" s="1" t="s">
        <v>48</v>
      </c>
      <c r="C124" s="1" t="s">
        <v>7</v>
      </c>
      <c r="D124" s="1">
        <v>1.9</v>
      </c>
      <c r="E124" s="1">
        <v>2.35</v>
      </c>
      <c r="F124" s="2">
        <f t="shared" si="2"/>
        <v>4.4649999999999999</v>
      </c>
      <c r="G124" t="s">
        <v>45</v>
      </c>
    </row>
    <row r="125" spans="1:14" outlineLevel="1" x14ac:dyDescent="0.25">
      <c r="C125" s="8" t="s">
        <v>62</v>
      </c>
      <c r="D125" s="1">
        <f>SUBTOTAL(9,D84:D124)</f>
        <v>184.35</v>
      </c>
      <c r="E125" s="1">
        <f>SUBTOTAL(9,E84:E124)</f>
        <v>68.460000000000008</v>
      </c>
      <c r="F125" s="2">
        <f>SUBTOTAL(9,F84:F124)</f>
        <v>308.71699999999998</v>
      </c>
      <c r="I125">
        <f>D125/58</f>
        <v>3.1784482758620687</v>
      </c>
      <c r="J125">
        <f>F125/58</f>
        <v>5.3227068965517237</v>
      </c>
      <c r="M125">
        <f>I125*76</f>
        <v>241.56206896551723</v>
      </c>
      <c r="N125">
        <f>J125*76</f>
        <v>404.52572413793098</v>
      </c>
    </row>
    <row r="126" spans="1:14" outlineLevel="2" x14ac:dyDescent="0.25">
      <c r="A126" s="4">
        <v>4396</v>
      </c>
      <c r="B126" s="4" t="s">
        <v>13</v>
      </c>
      <c r="C126" s="4" t="s">
        <v>14</v>
      </c>
      <c r="D126" s="4">
        <v>1.25</v>
      </c>
      <c r="E126" s="4">
        <v>1.3</v>
      </c>
      <c r="F126" s="5">
        <f t="shared" ref="F126:F140" si="3">D126*E126</f>
        <v>1.625</v>
      </c>
      <c r="G126" t="s">
        <v>15</v>
      </c>
    </row>
    <row r="127" spans="1:14" outlineLevel="2" x14ac:dyDescent="0.25">
      <c r="A127" s="4">
        <v>4400</v>
      </c>
      <c r="B127" s="4" t="s">
        <v>13</v>
      </c>
      <c r="C127" s="4" t="s">
        <v>14</v>
      </c>
      <c r="D127" s="4">
        <v>7.4</v>
      </c>
      <c r="E127" s="4">
        <v>1.3</v>
      </c>
      <c r="F127" s="5">
        <f t="shared" si="3"/>
        <v>9.620000000000001</v>
      </c>
      <c r="G127" t="s">
        <v>15</v>
      </c>
    </row>
    <row r="128" spans="1:14" outlineLevel="2" x14ac:dyDescent="0.25">
      <c r="A128" s="1">
        <v>4862</v>
      </c>
      <c r="B128" s="1" t="s">
        <v>19</v>
      </c>
      <c r="C128" s="1" t="s">
        <v>14</v>
      </c>
      <c r="D128" s="1">
        <v>6.2</v>
      </c>
      <c r="E128" s="1">
        <v>1.3</v>
      </c>
      <c r="F128" s="2">
        <f t="shared" si="3"/>
        <v>8.06</v>
      </c>
      <c r="G128" t="s">
        <v>22</v>
      </c>
    </row>
    <row r="129" spans="1:14" outlineLevel="2" x14ac:dyDescent="0.25">
      <c r="A129" s="1">
        <v>4863</v>
      </c>
      <c r="B129" s="1" t="s">
        <v>19</v>
      </c>
      <c r="C129" s="1" t="s">
        <v>14</v>
      </c>
      <c r="D129" s="1">
        <v>1.1499999999999999</v>
      </c>
      <c r="E129" s="1">
        <v>1.3</v>
      </c>
      <c r="F129" s="2">
        <f t="shared" si="3"/>
        <v>1.4949999999999999</v>
      </c>
      <c r="G129" t="s">
        <v>22</v>
      </c>
    </row>
    <row r="130" spans="1:14" outlineLevel="2" x14ac:dyDescent="0.25">
      <c r="A130" s="1">
        <v>5031</v>
      </c>
      <c r="B130" s="1" t="s">
        <v>20</v>
      </c>
      <c r="C130" s="1" t="s">
        <v>14</v>
      </c>
      <c r="D130" s="1">
        <v>7.7</v>
      </c>
      <c r="E130" s="1">
        <v>1.3</v>
      </c>
      <c r="F130" s="2">
        <f t="shared" si="3"/>
        <v>10.01</v>
      </c>
      <c r="G130" t="s">
        <v>22</v>
      </c>
    </row>
    <row r="131" spans="1:14" outlineLevel="2" x14ac:dyDescent="0.25">
      <c r="A131" s="1">
        <v>5038</v>
      </c>
      <c r="B131" s="1" t="s">
        <v>20</v>
      </c>
      <c r="C131" s="1" t="s">
        <v>14</v>
      </c>
      <c r="D131" s="1">
        <v>1.5</v>
      </c>
      <c r="E131" s="1">
        <v>1.3</v>
      </c>
      <c r="F131" s="2">
        <f t="shared" si="3"/>
        <v>1.9500000000000002</v>
      </c>
      <c r="G131" t="s">
        <v>22</v>
      </c>
    </row>
    <row r="132" spans="1:14" outlineLevel="2" x14ac:dyDescent="0.25">
      <c r="A132" s="1">
        <v>5311</v>
      </c>
      <c r="B132" s="1" t="s">
        <v>21</v>
      </c>
      <c r="C132" s="1" t="s">
        <v>14</v>
      </c>
      <c r="D132" s="1">
        <v>6.65</v>
      </c>
      <c r="E132" s="1">
        <v>1.3</v>
      </c>
      <c r="F132" s="2">
        <f t="shared" si="3"/>
        <v>8.6450000000000014</v>
      </c>
      <c r="G132" t="s">
        <v>22</v>
      </c>
    </row>
    <row r="133" spans="1:14" outlineLevel="2" x14ac:dyDescent="0.25">
      <c r="A133" s="1">
        <v>5312</v>
      </c>
      <c r="B133" s="1" t="s">
        <v>21</v>
      </c>
      <c r="C133" s="1" t="s">
        <v>14</v>
      </c>
      <c r="D133" s="1">
        <v>1.2</v>
      </c>
      <c r="E133" s="1">
        <v>1.3</v>
      </c>
      <c r="F133" s="2">
        <f t="shared" si="3"/>
        <v>1.56</v>
      </c>
      <c r="G133" t="s">
        <v>22</v>
      </c>
    </row>
    <row r="134" spans="1:14" outlineLevel="2" x14ac:dyDescent="0.25">
      <c r="A134" s="1">
        <v>5805</v>
      </c>
      <c r="B134" s="1" t="s">
        <v>24</v>
      </c>
      <c r="C134" s="1" t="s">
        <v>14</v>
      </c>
      <c r="D134" s="1">
        <v>1.45</v>
      </c>
      <c r="E134" s="1">
        <v>1.3</v>
      </c>
      <c r="F134" s="2">
        <f t="shared" si="3"/>
        <v>1.885</v>
      </c>
      <c r="G134" t="s">
        <v>28</v>
      </c>
    </row>
    <row r="135" spans="1:14" outlineLevel="2" x14ac:dyDescent="0.25">
      <c r="A135" s="1">
        <v>5806</v>
      </c>
      <c r="B135" s="1" t="s">
        <v>24</v>
      </c>
      <c r="C135" s="1" t="s">
        <v>14</v>
      </c>
      <c r="D135" s="1">
        <v>7.7</v>
      </c>
      <c r="E135" s="1">
        <v>1.3</v>
      </c>
      <c r="F135" s="2">
        <f t="shared" si="3"/>
        <v>10.01</v>
      </c>
      <c r="G135" t="s">
        <v>28</v>
      </c>
    </row>
    <row r="136" spans="1:14" outlineLevel="2" x14ac:dyDescent="0.25">
      <c r="A136" s="1">
        <v>6374</v>
      </c>
      <c r="B136" s="1" t="s">
        <v>26</v>
      </c>
      <c r="C136" s="1" t="s">
        <v>14</v>
      </c>
      <c r="D136" s="1">
        <v>7.4</v>
      </c>
      <c r="E136" s="1">
        <v>1.3</v>
      </c>
      <c r="F136" s="2">
        <f t="shared" si="3"/>
        <v>9.620000000000001</v>
      </c>
      <c r="G136" t="s">
        <v>28</v>
      </c>
    </row>
    <row r="137" spans="1:14" outlineLevel="2" x14ac:dyDescent="0.25">
      <c r="A137" s="1">
        <v>6375</v>
      </c>
      <c r="B137" s="1" t="s">
        <v>26</v>
      </c>
      <c r="C137" s="1" t="s">
        <v>14</v>
      </c>
      <c r="D137" s="1">
        <v>1.3</v>
      </c>
      <c r="E137" s="1">
        <v>1.3</v>
      </c>
      <c r="F137" s="2">
        <f t="shared" si="3"/>
        <v>1.6900000000000002</v>
      </c>
      <c r="G137" t="s">
        <v>28</v>
      </c>
    </row>
    <row r="138" spans="1:14" outlineLevel="2" x14ac:dyDescent="0.25">
      <c r="A138" s="1">
        <v>10734</v>
      </c>
      <c r="B138" s="1" t="s">
        <v>34</v>
      </c>
      <c r="C138" s="1" t="s">
        <v>14</v>
      </c>
      <c r="D138" s="1">
        <v>8</v>
      </c>
      <c r="E138" s="1">
        <v>1.3</v>
      </c>
      <c r="F138" s="2">
        <f t="shared" si="3"/>
        <v>10.4</v>
      </c>
      <c r="G138" t="s">
        <v>33</v>
      </c>
    </row>
    <row r="139" spans="1:14" outlineLevel="2" x14ac:dyDescent="0.25">
      <c r="A139" s="1">
        <v>10735</v>
      </c>
      <c r="B139" s="1" t="s">
        <v>34</v>
      </c>
      <c r="C139" s="1" t="s">
        <v>14</v>
      </c>
      <c r="D139" s="1">
        <v>1.2</v>
      </c>
      <c r="E139" s="1">
        <v>1.3</v>
      </c>
      <c r="F139" s="3">
        <f t="shared" si="3"/>
        <v>1.56</v>
      </c>
      <c r="G139" t="s">
        <v>33</v>
      </c>
    </row>
    <row r="140" spans="1:14" outlineLevel="2" x14ac:dyDescent="0.25">
      <c r="A140" s="1">
        <v>223</v>
      </c>
      <c r="B140" s="1" t="s">
        <v>37</v>
      </c>
      <c r="C140" s="1" t="s">
        <v>14</v>
      </c>
      <c r="D140" s="1">
        <v>-1.2</v>
      </c>
      <c r="E140" s="1">
        <v>1.3</v>
      </c>
      <c r="F140" s="3">
        <f t="shared" si="3"/>
        <v>-1.56</v>
      </c>
      <c r="G140" t="s">
        <v>39</v>
      </c>
    </row>
    <row r="141" spans="1:14" outlineLevel="1" x14ac:dyDescent="0.25">
      <c r="C141" s="8" t="s">
        <v>63</v>
      </c>
      <c r="D141" s="1">
        <f>SUBTOTAL(9,D126:D140)</f>
        <v>58.900000000000006</v>
      </c>
      <c r="E141" s="1">
        <f>SUBTOTAL(9,E126:E140)</f>
        <v>19.500000000000004</v>
      </c>
      <c r="F141" s="3">
        <f>SUBTOTAL(9,F126:F140)</f>
        <v>76.570000000000007</v>
      </c>
      <c r="I141">
        <f>D141/58</f>
        <v>1.0155172413793105</v>
      </c>
      <c r="J141">
        <f>F141/58</f>
        <v>1.3201724137931037</v>
      </c>
      <c r="M141">
        <f>I141*76</f>
        <v>77.179310344827599</v>
      </c>
      <c r="N141">
        <f>J141*76</f>
        <v>100.33310344827588</v>
      </c>
    </row>
    <row r="142" spans="1:14" outlineLevel="1" x14ac:dyDescent="0.25">
      <c r="F142" s="2">
        <f>SUM(F2:F140)</f>
        <v>1745.1521999999995</v>
      </c>
    </row>
    <row r="143" spans="1:14" outlineLevel="1" x14ac:dyDescent="0.25">
      <c r="C143" s="8" t="s">
        <v>64</v>
      </c>
      <c r="D143" s="1">
        <f>SUBTOTAL(9,D2:D142)</f>
        <v>682.89</v>
      </c>
      <c r="E143" s="1">
        <f>SUBTOTAL(9,E2:E142)</f>
        <v>185.28000000000009</v>
      </c>
      <c r="F143" s="2">
        <f>SUBTOTAL(9,F2:F142)</f>
        <v>2656.0132999999992</v>
      </c>
    </row>
  </sheetData>
  <autoFilter ref="A1:H140" xr:uid="{00000000-0001-0000-0000-000000000000}">
    <sortState xmlns:xlrd2="http://schemas.microsoft.com/office/spreadsheetml/2017/richdata2" ref="A2:H140">
      <sortCondition ref="C2:C140"/>
    </sortState>
  </autoFilter>
  <phoneticPr fontId="2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voće</vt:lpstr>
      <vt:lpstr>izvršenje (2)</vt:lpstr>
      <vt:lpstr>razrada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RACUNOVODSTVO0005</dc:creator>
  <cp:lastModifiedBy>RACUNOVODSTVO0005</cp:lastModifiedBy>
  <cp:lastPrinted>2023-06-07T11:01:30Z</cp:lastPrinted>
  <dcterms:created xsi:type="dcterms:W3CDTF">2015-06-05T18:17:20Z</dcterms:created>
  <dcterms:modified xsi:type="dcterms:W3CDTF">2023-06-12T10:22:49Z</dcterms:modified>
</cp:coreProperties>
</file>