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https://carnet-my.sharepoint.com/personal/davor_nosil_skole_hr/Documents/STARO/GODINE/2024/Fin. izvj/1-12/"/>
    </mc:Choice>
  </mc:AlternateContent>
  <xr:revisionPtr revIDLastSave="70" documentId="13_ncr:1_{7791D09B-7B05-482A-84D0-DA5D4275B094}" xr6:coauthVersionLast="47" xr6:coauthVersionMax="47" xr10:uidLastSave="{DED38CB8-A425-4D13-BDFF-7BE239DB27B3}"/>
  <workbookProtection workbookAlgorithmName="SHA-512" workbookHashValue="k+m+Sr6oi0PR+gvrZdxhIPEu8Y7urG9+OEvjrXg+TQuQgqbHcIsTvKRvH+eii7P6aizbILjR1BZwxy7p6VJYug==" workbookSaltValue="d65K3IXL9Vyvsi1SNUfx4A==" workbookSpinCount="100000" lockStructure="1"/>
  <bookViews>
    <workbookView xWindow="2868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G307" i="9"/>
  <c r="F307" i="9"/>
  <c r="H306" i="9"/>
  <c r="G306" i="9"/>
  <c r="F306" i="9"/>
  <c r="E306" i="9"/>
  <c r="B306" i="9" s="1"/>
  <c r="H305" i="9"/>
  <c r="G305" i="9"/>
  <c r="E305" i="9" s="1"/>
  <c r="F305" i="9"/>
  <c r="H304" i="9"/>
  <c r="G304" i="9"/>
  <c r="E304" i="9" s="1"/>
  <c r="B304" i="9" s="1"/>
  <c r="F304" i="9"/>
  <c r="H303" i="9"/>
  <c r="G303" i="9"/>
  <c r="F303" i="9"/>
  <c r="H302" i="9"/>
  <c r="G302" i="9"/>
  <c r="E302" i="9" s="1"/>
  <c r="B302" i="9" s="1"/>
  <c r="F302" i="9"/>
  <c r="H301" i="9"/>
  <c r="G301" i="9"/>
  <c r="F301" i="9"/>
  <c r="H300" i="9"/>
  <c r="G300" i="9"/>
  <c r="F300" i="9"/>
  <c r="H299" i="9"/>
  <c r="G299" i="9"/>
  <c r="E299" i="9" s="1"/>
  <c r="F299" i="9"/>
  <c r="B299" i="9"/>
  <c r="H298" i="9"/>
  <c r="G298" i="9"/>
  <c r="E298" i="9" s="1"/>
  <c r="B298" i="9" s="1"/>
  <c r="F298" i="9"/>
  <c r="H297" i="9"/>
  <c r="G297" i="9"/>
  <c r="E297" i="9" s="1"/>
  <c r="B297" i="9" s="1"/>
  <c r="F297" i="9"/>
  <c r="H296" i="9"/>
  <c r="G296" i="9"/>
  <c r="F296" i="9"/>
  <c r="H295" i="9"/>
  <c r="G295" i="9"/>
  <c r="F295" i="9"/>
  <c r="H294" i="9"/>
  <c r="G294" i="9"/>
  <c r="F294" i="9"/>
  <c r="H293" i="9"/>
  <c r="G293" i="9"/>
  <c r="F293" i="9"/>
  <c r="H292" i="9"/>
  <c r="G292" i="9"/>
  <c r="E292" i="9" s="1"/>
  <c r="B292" i="9" s="1"/>
  <c r="F292" i="9"/>
  <c r="F291" i="9"/>
  <c r="F290" i="9"/>
  <c r="H289" i="9"/>
  <c r="G289" i="9"/>
  <c r="F289" i="9"/>
  <c r="E289" i="9"/>
  <c r="B289" i="9" s="1"/>
  <c r="H288" i="9"/>
  <c r="G288" i="9"/>
  <c r="F288" i="9"/>
  <c r="H287" i="9"/>
  <c r="G287" i="9"/>
  <c r="F287" i="9"/>
  <c r="H286" i="9"/>
  <c r="G286" i="9"/>
  <c r="F286" i="9"/>
  <c r="F285" i="9"/>
  <c r="H284" i="9"/>
  <c r="G284" i="9"/>
  <c r="F284" i="9"/>
  <c r="E284" i="9"/>
  <c r="B284" i="9" s="1"/>
  <c r="H283" i="9"/>
  <c r="G283" i="9"/>
  <c r="E283" i="9" s="1"/>
  <c r="B283" i="9" s="1"/>
  <c r="F283" i="9"/>
  <c r="H282" i="9"/>
  <c r="G282" i="9"/>
  <c r="F282" i="9"/>
  <c r="F281" i="9"/>
  <c r="F280" i="9"/>
  <c r="F279" i="9"/>
  <c r="F278" i="9"/>
  <c r="F276" i="9"/>
  <c r="L275" i="9"/>
  <c r="F275" i="9" s="1"/>
  <c r="H275" i="9"/>
  <c r="F274" i="9"/>
  <c r="I273" i="9"/>
  <c r="H273" i="9"/>
  <c r="F273" i="9"/>
  <c r="E272" i="9"/>
  <c r="M271" i="9"/>
  <c r="F271" i="9" s="1"/>
  <c r="L271" i="9"/>
  <c r="E271" i="9"/>
  <c r="M270" i="9"/>
  <c r="L270" i="9"/>
  <c r="F270" i="9"/>
  <c r="E270" i="9"/>
  <c r="B270" i="9" s="1"/>
  <c r="M269" i="9"/>
  <c r="L269" i="9"/>
  <c r="F269" i="9" s="1"/>
  <c r="B269" i="9" s="1"/>
  <c r="E269" i="9"/>
  <c r="M268" i="9"/>
  <c r="L268" i="9"/>
  <c r="F268" i="9" s="1"/>
  <c r="B268" i="9" s="1"/>
  <c r="E268" i="9"/>
  <c r="M267" i="9"/>
  <c r="F267" i="9" s="1"/>
  <c r="L267" i="9"/>
  <c r="E267" i="9"/>
  <c r="B267" i="9" s="1"/>
  <c r="M266" i="9"/>
  <c r="L266" i="9"/>
  <c r="F266" i="9"/>
  <c r="E266" i="9"/>
  <c r="B266" i="9" s="1"/>
  <c r="M265" i="9"/>
  <c r="L265" i="9"/>
  <c r="F265" i="9" s="1"/>
  <c r="B265" i="9" s="1"/>
  <c r="E265" i="9"/>
  <c r="M264" i="9"/>
  <c r="L264" i="9"/>
  <c r="E264" i="9"/>
  <c r="M263" i="9"/>
  <c r="F263" i="9" s="1"/>
  <c r="L263" i="9"/>
  <c r="E263" i="9"/>
  <c r="M262" i="9"/>
  <c r="L262" i="9"/>
  <c r="F262" i="9"/>
  <c r="E262" i="9"/>
  <c r="B262" i="9" s="1"/>
  <c r="M261" i="9"/>
  <c r="L261" i="9"/>
  <c r="F261" i="9" s="1"/>
  <c r="B261" i="9" s="1"/>
  <c r="E261" i="9"/>
  <c r="M260" i="9"/>
  <c r="L260" i="9"/>
  <c r="F260" i="9" s="1"/>
  <c r="B260" i="9" s="1"/>
  <c r="E260" i="9"/>
  <c r="M259" i="9"/>
  <c r="F259" i="9" s="1"/>
  <c r="L259" i="9"/>
  <c r="E259" i="9"/>
  <c r="B259" i="9" s="1"/>
  <c r="M258" i="9"/>
  <c r="L258" i="9"/>
  <c r="F258" i="9"/>
  <c r="E258" i="9"/>
  <c r="B258" i="9" s="1"/>
  <c r="M257" i="9"/>
  <c r="L257" i="9"/>
  <c r="F257" i="9" s="1"/>
  <c r="B257" i="9" s="1"/>
  <c r="E257" i="9"/>
  <c r="M256" i="9"/>
  <c r="L256" i="9"/>
  <c r="E256" i="9"/>
  <c r="M255" i="9"/>
  <c r="L255" i="9"/>
  <c r="F255" i="9" s="1"/>
  <c r="E255" i="9"/>
  <c r="B255" i="9" s="1"/>
  <c r="M254" i="9"/>
  <c r="L254" i="9"/>
  <c r="F254" i="9"/>
  <c r="E254" i="9"/>
  <c r="B254" i="9" s="1"/>
  <c r="M253" i="9"/>
  <c r="L253" i="9"/>
  <c r="F253" i="9" s="1"/>
  <c r="E253" i="9"/>
  <c r="M252" i="9"/>
  <c r="L252" i="9"/>
  <c r="F252" i="9" s="1"/>
  <c r="B252" i="9" s="1"/>
  <c r="E252" i="9"/>
  <c r="M251" i="9"/>
  <c r="L251" i="9"/>
  <c r="F251" i="9" s="1"/>
  <c r="E251" i="9"/>
  <c r="B251" i="9" s="1"/>
  <c r="M250" i="9"/>
  <c r="L250" i="9"/>
  <c r="F250" i="9"/>
  <c r="E250" i="9"/>
  <c r="B250" i="9" s="1"/>
  <c r="M249" i="9"/>
  <c r="L249" i="9"/>
  <c r="F249" i="9" s="1"/>
  <c r="E249" i="9"/>
  <c r="B249" i="9" s="1"/>
  <c r="M248" i="9"/>
  <c r="L248" i="9"/>
  <c r="E248" i="9"/>
  <c r="M247" i="9"/>
  <c r="L247" i="9"/>
  <c r="F247" i="9" s="1"/>
  <c r="E247" i="9"/>
  <c r="B247" i="9" s="1"/>
  <c r="M246" i="9"/>
  <c r="L246" i="9"/>
  <c r="F246" i="9"/>
  <c r="E246" i="9"/>
  <c r="B246" i="9" s="1"/>
  <c r="M245" i="9"/>
  <c r="L245" i="9"/>
  <c r="F245" i="9" s="1"/>
  <c r="E245" i="9"/>
  <c r="M244" i="9"/>
  <c r="L244" i="9"/>
  <c r="F244" i="9" s="1"/>
  <c r="B244" i="9" s="1"/>
  <c r="E244" i="9"/>
  <c r="M243" i="9"/>
  <c r="L243" i="9"/>
  <c r="F243" i="9" s="1"/>
  <c r="E243" i="9"/>
  <c r="B243" i="9" s="1"/>
  <c r="M242" i="9"/>
  <c r="L242" i="9"/>
  <c r="F242" i="9"/>
  <c r="E242" i="9"/>
  <c r="B242" i="9" s="1"/>
  <c r="M241" i="9"/>
  <c r="L241" i="9"/>
  <c r="F241" i="9" s="1"/>
  <c r="E241" i="9"/>
  <c r="B241" i="9" s="1"/>
  <c r="M240" i="9"/>
  <c r="L240" i="9"/>
  <c r="E240" i="9"/>
  <c r="M239" i="9"/>
  <c r="L239" i="9"/>
  <c r="F239" i="9" s="1"/>
  <c r="E239" i="9"/>
  <c r="B239" i="9" s="1"/>
  <c r="M238" i="9"/>
  <c r="L238" i="9"/>
  <c r="F238" i="9"/>
  <c r="E238" i="9"/>
  <c r="B238" i="9" s="1"/>
  <c r="M237" i="9"/>
  <c r="L237" i="9"/>
  <c r="F237" i="9" s="1"/>
  <c r="E237" i="9"/>
  <c r="M236" i="9"/>
  <c r="L236" i="9"/>
  <c r="F236" i="9" s="1"/>
  <c r="B236" i="9" s="1"/>
  <c r="E236" i="9"/>
  <c r="M235" i="9"/>
  <c r="L235" i="9"/>
  <c r="F235" i="9" s="1"/>
  <c r="E235" i="9"/>
  <c r="B235" i="9" s="1"/>
  <c r="M234" i="9"/>
  <c r="L234" i="9"/>
  <c r="F234" i="9"/>
  <c r="E234" i="9"/>
  <c r="B234" i="9" s="1"/>
  <c r="M233" i="9"/>
  <c r="L233" i="9"/>
  <c r="F233" i="9" s="1"/>
  <c r="B233" i="9" s="1"/>
  <c r="E233" i="9"/>
  <c r="M232" i="9"/>
  <c r="L232" i="9"/>
  <c r="E232" i="9"/>
  <c r="M231" i="9"/>
  <c r="F231" i="9" s="1"/>
  <c r="L231" i="9"/>
  <c r="E231" i="9"/>
  <c r="M230" i="9"/>
  <c r="L230" i="9"/>
  <c r="F230" i="9"/>
  <c r="E230" i="9"/>
  <c r="B230" i="9" s="1"/>
  <c r="M229" i="9"/>
  <c r="L229" i="9"/>
  <c r="F229" i="9" s="1"/>
  <c r="B229" i="9" s="1"/>
  <c r="E229" i="9"/>
  <c r="M228" i="9"/>
  <c r="L228" i="9"/>
  <c r="E228" i="9"/>
  <c r="M227" i="9"/>
  <c r="F227" i="9" s="1"/>
  <c r="L227" i="9"/>
  <c r="E227" i="9"/>
  <c r="B227" i="9" s="1"/>
  <c r="M226" i="9"/>
  <c r="L226" i="9"/>
  <c r="F226" i="9"/>
  <c r="E226" i="9"/>
  <c r="B226" i="9" s="1"/>
  <c r="M225" i="9"/>
  <c r="L225" i="9"/>
  <c r="F225" i="9" s="1"/>
  <c r="B225" i="9" s="1"/>
  <c r="E225" i="9"/>
  <c r="M224" i="9"/>
  <c r="L224" i="9"/>
  <c r="E224" i="9"/>
  <c r="M223" i="9"/>
  <c r="L223" i="9"/>
  <c r="F223" i="9" s="1"/>
  <c r="E223" i="9"/>
  <c r="B223" i="9" s="1"/>
  <c r="M222" i="9"/>
  <c r="L222" i="9"/>
  <c r="F222" i="9"/>
  <c r="E222" i="9"/>
  <c r="B222" i="9" s="1"/>
  <c r="M221" i="9"/>
  <c r="L221" i="9"/>
  <c r="E221" i="9"/>
  <c r="M220" i="9"/>
  <c r="L220" i="9"/>
  <c r="E220" i="9"/>
  <c r="M219" i="9"/>
  <c r="L219" i="9"/>
  <c r="E219" i="9"/>
  <c r="M218" i="9"/>
  <c r="F218" i="9" s="1"/>
  <c r="L218" i="9"/>
  <c r="E218" i="9"/>
  <c r="M217" i="9"/>
  <c r="L217" i="9"/>
  <c r="E217" i="9"/>
  <c r="M216" i="9"/>
  <c r="L216" i="9"/>
  <c r="F216" i="9" s="1"/>
  <c r="B216" i="9" s="1"/>
  <c r="E216" i="9"/>
  <c r="M215" i="9"/>
  <c r="L215" i="9"/>
  <c r="E215" i="9"/>
  <c r="M214" i="9"/>
  <c r="L214" i="9"/>
  <c r="F214" i="9"/>
  <c r="E214"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F159" i="9"/>
  <c r="H158" i="9"/>
  <c r="G158" i="9"/>
  <c r="E158" i="9" s="1"/>
  <c r="B158" i="9" s="1"/>
  <c r="F158" i="9"/>
  <c r="H157" i="9"/>
  <c r="E157" i="9" s="1"/>
  <c r="B157" i="9" s="1"/>
  <c r="G157" i="9"/>
  <c r="F157" i="9"/>
  <c r="H156" i="9"/>
  <c r="G156" i="9"/>
  <c r="F156" i="9"/>
  <c r="E156" i="9"/>
  <c r="B156" i="9" s="1"/>
  <c r="H155" i="9"/>
  <c r="G155" i="9"/>
  <c r="E155" i="9" s="1"/>
  <c r="B155" i="9" s="1"/>
  <c r="F155" i="9"/>
  <c r="H154" i="9"/>
  <c r="G154" i="9"/>
  <c r="E154" i="9" s="1"/>
  <c r="B154" i="9" s="1"/>
  <c r="F154" i="9"/>
  <c r="H153" i="9"/>
  <c r="E153" i="9" s="1"/>
  <c r="G153" i="9"/>
  <c r="F153" i="9"/>
  <c r="B153" i="9"/>
  <c r="H152" i="9"/>
  <c r="G152" i="9"/>
  <c r="F152" i="9"/>
  <c r="E152" i="9"/>
  <c r="B152" i="9" s="1"/>
  <c r="H151" i="9"/>
  <c r="G151" i="9"/>
  <c r="E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G145" i="9"/>
  <c r="F145" i="9"/>
  <c r="B145" i="9"/>
  <c r="H144" i="9"/>
  <c r="G144" i="9"/>
  <c r="F144" i="9"/>
  <c r="E144" i="9"/>
  <c r="B144" i="9" s="1"/>
  <c r="F143" i="9"/>
  <c r="H142" i="9"/>
  <c r="G142" i="9"/>
  <c r="E142" i="9" s="1"/>
  <c r="B142" i="9" s="1"/>
  <c r="F142" i="9"/>
  <c r="H141" i="9"/>
  <c r="E141" i="9" s="1"/>
  <c r="G141" i="9"/>
  <c r="F141" i="9"/>
  <c r="B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G117" i="9"/>
  <c r="F117" i="9"/>
  <c r="B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H111" i="9"/>
  <c r="G111" i="9"/>
  <c r="E111" i="9" s="1"/>
  <c r="B111" i="9" s="1"/>
  <c r="F111" i="9"/>
  <c r="H110" i="9"/>
  <c r="G110" i="9"/>
  <c r="E110" i="9" s="1"/>
  <c r="B110" i="9" s="1"/>
  <c r="F110" i="9"/>
  <c r="H109" i="9"/>
  <c r="G109" i="9"/>
  <c r="F109" i="9"/>
  <c r="E109" i="9"/>
  <c r="B109" i="9" s="1"/>
  <c r="H108" i="9"/>
  <c r="G108" i="9"/>
  <c r="F108" i="9"/>
  <c r="E108" i="9"/>
  <c r="H107" i="9"/>
  <c r="G107" i="9"/>
  <c r="E107" i="9" s="1"/>
  <c r="B107" i="9" s="1"/>
  <c r="F107" i="9"/>
  <c r="H106" i="9"/>
  <c r="G106" i="9"/>
  <c r="E106" i="9" s="1"/>
  <c r="B106" i="9" s="1"/>
  <c r="F106" i="9"/>
  <c r="H105" i="9"/>
  <c r="G105" i="9"/>
  <c r="F105" i="9"/>
  <c r="E105" i="9"/>
  <c r="B105" i="9" s="1"/>
  <c r="H104" i="9"/>
  <c r="G104" i="9"/>
  <c r="F104" i="9"/>
  <c r="E104" i="9"/>
  <c r="H103" i="9"/>
  <c r="G103" i="9"/>
  <c r="E103" i="9" s="1"/>
  <c r="B103" i="9" s="1"/>
  <c r="F103" i="9"/>
  <c r="H102" i="9"/>
  <c r="G102" i="9"/>
  <c r="E102" i="9" s="1"/>
  <c r="B102" i="9" s="1"/>
  <c r="F102" i="9"/>
  <c r="H101" i="9"/>
  <c r="G101" i="9"/>
  <c r="F101" i="9"/>
  <c r="E101" i="9"/>
  <c r="B101" i="9" s="1"/>
  <c r="H100" i="9"/>
  <c r="G100" i="9"/>
  <c r="F100" i="9"/>
  <c r="E100" i="9"/>
  <c r="H99" i="9"/>
  <c r="G99" i="9"/>
  <c r="E99" i="9" s="1"/>
  <c r="B99" i="9" s="1"/>
  <c r="F99" i="9"/>
  <c r="H98" i="9"/>
  <c r="G98" i="9"/>
  <c r="E98" i="9" s="1"/>
  <c r="B98" i="9" s="1"/>
  <c r="F98" i="9"/>
  <c r="H97" i="9"/>
  <c r="G97" i="9"/>
  <c r="F97" i="9"/>
  <c r="E97" i="9"/>
  <c r="B97" i="9" s="1"/>
  <c r="H96" i="9"/>
  <c r="G96" i="9"/>
  <c r="F96" i="9"/>
  <c r="E96" i="9"/>
  <c r="H95" i="9"/>
  <c r="G95" i="9"/>
  <c r="E95" i="9" s="1"/>
  <c r="B95" i="9" s="1"/>
  <c r="F95" i="9"/>
  <c r="H94" i="9"/>
  <c r="G94" i="9"/>
  <c r="E94" i="9" s="1"/>
  <c r="B94" i="9" s="1"/>
  <c r="F94" i="9"/>
  <c r="H93" i="9"/>
  <c r="G93" i="9"/>
  <c r="F93" i="9"/>
  <c r="E93" i="9"/>
  <c r="B93" i="9" s="1"/>
  <c r="H92" i="9"/>
  <c r="G92" i="9"/>
  <c r="E92" i="9" s="1"/>
  <c r="B92" i="9" s="1"/>
  <c r="F92" i="9"/>
  <c r="H91" i="9"/>
  <c r="G91" i="9"/>
  <c r="E91" i="9" s="1"/>
  <c r="B91" i="9" s="1"/>
  <c r="F91" i="9"/>
  <c r="H90" i="9"/>
  <c r="G90" i="9"/>
  <c r="E90" i="9" s="1"/>
  <c r="B90" i="9" s="1"/>
  <c r="F90" i="9"/>
  <c r="H89" i="9"/>
  <c r="E89" i="9" s="1"/>
  <c r="B89" i="9" s="1"/>
  <c r="G89" i="9"/>
  <c r="F89" i="9"/>
  <c r="H88" i="9"/>
  <c r="G88" i="9"/>
  <c r="F88" i="9"/>
  <c r="E88" i="9"/>
  <c r="B88" i="9" s="1"/>
  <c r="H87" i="9"/>
  <c r="G87" i="9"/>
  <c r="E87" i="9" s="1"/>
  <c r="F87" i="9"/>
  <c r="B87" i="9"/>
  <c r="H86" i="9"/>
  <c r="G86" i="9"/>
  <c r="F86" i="9"/>
  <c r="E86" i="9"/>
  <c r="B86" i="9" s="1"/>
  <c r="H85" i="9"/>
  <c r="E85" i="9" s="1"/>
  <c r="B85" i="9" s="1"/>
  <c r="G85" i="9"/>
  <c r="F85" i="9"/>
  <c r="H84" i="9"/>
  <c r="G84" i="9"/>
  <c r="E84" i="9" s="1"/>
  <c r="B84" i="9" s="1"/>
  <c r="F84" i="9"/>
  <c r="H83" i="9"/>
  <c r="E83" i="9" s="1"/>
  <c r="B83" i="9" s="1"/>
  <c r="G83" i="9"/>
  <c r="F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F69" i="9"/>
  <c r="H68" i="9"/>
  <c r="G68" i="9"/>
  <c r="E68" i="9" s="1"/>
  <c r="B68" i="9" s="1"/>
  <c r="F68" i="9"/>
  <c r="H67" i="9"/>
  <c r="E67" i="9" s="1"/>
  <c r="B67" i="9" s="1"/>
  <c r="G67" i="9"/>
  <c r="F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F57" i="9"/>
  <c r="H56" i="9"/>
  <c r="G56" i="9"/>
  <c r="E56" i="9" s="1"/>
  <c r="B56" i="9" s="1"/>
  <c r="F56" i="9"/>
  <c r="H55" i="9"/>
  <c r="E55" i="9" s="1"/>
  <c r="B55" i="9" s="1"/>
  <c r="G55" i="9"/>
  <c r="F55" i="9"/>
  <c r="H54" i="9"/>
  <c r="G54" i="9"/>
  <c r="F54" i="9"/>
  <c r="E54" i="9"/>
  <c r="B54" i="9" s="1"/>
  <c r="H53" i="9"/>
  <c r="G53" i="9"/>
  <c r="E53" i="9" s="1"/>
  <c r="F53" i="9"/>
  <c r="H52" i="9"/>
  <c r="G52" i="9"/>
  <c r="E52" i="9" s="1"/>
  <c r="B52" i="9" s="1"/>
  <c r="F52" i="9"/>
  <c r="H51" i="9"/>
  <c r="E51" i="9" s="1"/>
  <c r="B51" i="9" s="1"/>
  <c r="G51" i="9"/>
  <c r="F51" i="9"/>
  <c r="H50" i="9"/>
  <c r="G50" i="9"/>
  <c r="F50" i="9"/>
  <c r="E50" i="9"/>
  <c r="B50" i="9" s="1"/>
  <c r="H49" i="9"/>
  <c r="G49" i="9"/>
  <c r="E49" i="9" s="1"/>
  <c r="F49" i="9"/>
  <c r="H48" i="9"/>
  <c r="G48" i="9"/>
  <c r="E48" i="9" s="1"/>
  <c r="B48" i="9" s="1"/>
  <c r="F48" i="9"/>
  <c r="H47" i="9"/>
  <c r="E47" i="9" s="1"/>
  <c r="B47" i="9" s="1"/>
  <c r="G47" i="9"/>
  <c r="F47" i="9"/>
  <c r="H46" i="9"/>
  <c r="G46" i="9"/>
  <c r="F46" i="9"/>
  <c r="E46" i="9"/>
  <c r="B46" i="9" s="1"/>
  <c r="H45" i="9"/>
  <c r="G45" i="9"/>
  <c r="F45" i="9"/>
  <c r="H44" i="9"/>
  <c r="G44" i="9"/>
  <c r="F44" i="9"/>
  <c r="H43" i="9"/>
  <c r="E43" i="9" s="1"/>
  <c r="B43" i="9" s="1"/>
  <c r="G43" i="9"/>
  <c r="F43" i="9"/>
  <c r="H42" i="9"/>
  <c r="E42" i="9" s="1"/>
  <c r="B42" i="9" s="1"/>
  <c r="G42" i="9"/>
  <c r="F42" i="9"/>
  <c r="H41" i="9"/>
  <c r="G41" i="9"/>
  <c r="F41" i="9"/>
  <c r="H40" i="9"/>
  <c r="G40" i="9"/>
  <c r="F40" i="9"/>
  <c r="H39" i="9"/>
  <c r="E39" i="9" s="1"/>
  <c r="B39" i="9" s="1"/>
  <c r="G39" i="9"/>
  <c r="F39" i="9"/>
  <c r="H38" i="9"/>
  <c r="E38" i="9" s="1"/>
  <c r="B38" i="9" s="1"/>
  <c r="G38" i="9"/>
  <c r="F38" i="9"/>
  <c r="H37" i="9"/>
  <c r="G37" i="9"/>
  <c r="E37" i="9" s="1"/>
  <c r="F37" i="9"/>
  <c r="H36" i="9"/>
  <c r="G36" i="9"/>
  <c r="E36" i="9" s="1"/>
  <c r="B36" i="9" s="1"/>
  <c r="F36" i="9"/>
  <c r="H35" i="9"/>
  <c r="E35" i="9" s="1"/>
  <c r="B35" i="9" s="1"/>
  <c r="G35" i="9"/>
  <c r="F35" i="9"/>
  <c r="H34" i="9"/>
  <c r="G34" i="9"/>
  <c r="F34" i="9"/>
  <c r="E34" i="9"/>
  <c r="B34" i="9" s="1"/>
  <c r="H33" i="9"/>
  <c r="G33" i="9"/>
  <c r="F33" i="9"/>
  <c r="H32" i="9"/>
  <c r="G32" i="9"/>
  <c r="F32" i="9"/>
  <c r="H31" i="9"/>
  <c r="E31" i="9" s="1"/>
  <c r="B31" i="9" s="1"/>
  <c r="G31" i="9"/>
  <c r="F31" i="9"/>
  <c r="H30" i="9"/>
  <c r="E30" i="9" s="1"/>
  <c r="B30" i="9" s="1"/>
  <c r="G30" i="9"/>
  <c r="F30" i="9"/>
  <c r="H29" i="9"/>
  <c r="G29" i="9"/>
  <c r="E29" i="9" s="1"/>
  <c r="F29" i="9"/>
  <c r="H28" i="9"/>
  <c r="G28" i="9"/>
  <c r="E28" i="9" s="1"/>
  <c r="B28" i="9" s="1"/>
  <c r="F28" i="9"/>
  <c r="H27" i="9"/>
  <c r="G27" i="9"/>
  <c r="F27" i="9"/>
  <c r="H26" i="9"/>
  <c r="G26" i="9"/>
  <c r="F26" i="9"/>
  <c r="E26" i="9"/>
  <c r="H25" i="9"/>
  <c r="G25" i="9"/>
  <c r="E25" i="9" s="1"/>
  <c r="F25" i="9"/>
  <c r="H24" i="9"/>
  <c r="G24" i="9"/>
  <c r="E24" i="9" s="1"/>
  <c r="B24" i="9" s="1"/>
  <c r="F24" i="9"/>
  <c r="H23" i="9"/>
  <c r="E23" i="9" s="1"/>
  <c r="B23" i="9" s="1"/>
  <c r="G23" i="9"/>
  <c r="F23" i="9"/>
  <c r="H22" i="9"/>
  <c r="G22" i="9"/>
  <c r="F22" i="9"/>
  <c r="E22" i="9"/>
  <c r="F21" i="9"/>
  <c r="F4" i="9"/>
  <c r="O3" i="9"/>
  <c r="G275" i="9" s="1"/>
  <c r="E275" i="9" s="1"/>
  <c r="I3" i="9"/>
  <c r="H3" i="9"/>
  <c r="G3" i="9"/>
  <c r="D101" i="8"/>
  <c r="C1576" i="1" s="1"/>
  <c r="H1576" i="1" s="1"/>
  <c r="D95" i="8"/>
  <c r="D90" i="8"/>
  <c r="D85" i="8"/>
  <c r="D80" i="8"/>
  <c r="D75" i="8"/>
  <c r="D70" i="8"/>
  <c r="D65" i="8"/>
  <c r="D60" i="8"/>
  <c r="D55" i="8"/>
  <c r="C1530" i="1" s="1"/>
  <c r="H1530" i="1" s="1"/>
  <c r="D50" i="8"/>
  <c r="D44" i="8"/>
  <c r="D36" i="8"/>
  <c r="D26" i="8"/>
  <c r="D24" i="8" s="1"/>
  <c r="C1499" i="1" s="1"/>
  <c r="D18" i="8"/>
  <c r="D8" i="8"/>
  <c r="D6" i="8" s="1"/>
  <c r="C1481" i="1" s="1"/>
  <c r="H1481" i="1" s="1"/>
  <c r="E44" i="7"/>
  <c r="D44" i="7"/>
  <c r="E39" i="7"/>
  <c r="D39" i="7"/>
  <c r="D38" i="7" s="1"/>
  <c r="H31" i="3" s="1"/>
  <c r="E38" i="7"/>
  <c r="E30" i="7"/>
  <c r="D30" i="7"/>
  <c r="E23" i="7"/>
  <c r="E22" i="7" s="1"/>
  <c r="I30" i="3" s="1"/>
  <c r="D23" i="7"/>
  <c r="D22" i="7" s="1"/>
  <c r="E14" i="7"/>
  <c r="D14" i="7"/>
  <c r="E7" i="7"/>
  <c r="D7" i="7"/>
  <c r="D6" i="7" s="1"/>
  <c r="E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F250" i="5"/>
  <c r="E250" i="5"/>
  <c r="D250" i="5"/>
  <c r="F249" i="5"/>
  <c r="F248" i="5"/>
  <c r="F247" i="5"/>
  <c r="E246" i="5"/>
  <c r="E245" i="5" s="1"/>
  <c r="D1222" i="1" s="1"/>
  <c r="D246" i="5"/>
  <c r="D245" i="5" s="1"/>
  <c r="C1222" i="1" s="1"/>
  <c r="F244" i="5"/>
  <c r="F243" i="5"/>
  <c r="E242" i="5"/>
  <c r="D242" i="5"/>
  <c r="F242" i="5" s="1"/>
  <c r="F241" i="5"/>
  <c r="F240" i="5"/>
  <c r="E239" i="5"/>
  <c r="E238" i="5" s="1"/>
  <c r="D239" i="5"/>
  <c r="F236" i="5"/>
  <c r="F235" i="5"/>
  <c r="E234" i="5"/>
  <c r="D234" i="5"/>
  <c r="F233" i="5"/>
  <c r="F232" i="5"/>
  <c r="F231" i="5"/>
  <c r="F230" i="5"/>
  <c r="F229" i="5"/>
  <c r="F228" i="5"/>
  <c r="F227" i="5"/>
  <c r="F226" i="5"/>
  <c r="F225" i="5"/>
  <c r="E224" i="5"/>
  <c r="E206" i="5" s="1"/>
  <c r="H311"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E190" i="5" s="1"/>
  <c r="D198" i="5"/>
  <c r="F198" i="5" s="1"/>
  <c r="F197" i="5"/>
  <c r="F196" i="5"/>
  <c r="F195" i="5"/>
  <c r="F194" i="5"/>
  <c r="F193" i="5"/>
  <c r="F192" i="5"/>
  <c r="F191" i="5"/>
  <c r="E191" i="5"/>
  <c r="D191" i="5"/>
  <c r="D190" i="5"/>
  <c r="G310" i="9" s="1"/>
  <c r="F189" i="5"/>
  <c r="F188" i="5"/>
  <c r="F187" i="5"/>
  <c r="F186" i="5"/>
  <c r="F185" i="5"/>
  <c r="F184" i="5"/>
  <c r="F183" i="5"/>
  <c r="F182" i="5"/>
  <c r="F181" i="5"/>
  <c r="E180" i="5"/>
  <c r="E177" i="5" s="1"/>
  <c r="H308" i="9" s="1"/>
  <c r="D180" i="5"/>
  <c r="D177" i="5" s="1"/>
  <c r="F179" i="5"/>
  <c r="F178"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E146" i="5"/>
  <c r="D146" i="5"/>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C1104" i="1"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E87" i="5"/>
  <c r="D87" i="5"/>
  <c r="F87" i="5" s="1"/>
  <c r="F86" i="5"/>
  <c r="F85" i="5"/>
  <c r="F84" i="5"/>
  <c r="F83" i="5"/>
  <c r="F82" i="5"/>
  <c r="F81" i="5"/>
  <c r="F80" i="5"/>
  <c r="F79" i="5"/>
  <c r="E79" i="5"/>
  <c r="D79" i="5"/>
  <c r="E78" i="5"/>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C1023" i="1" s="1"/>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997" i="1" s="1"/>
  <c r="D19" i="5"/>
  <c r="C997" i="1" s="1"/>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F638" i="4"/>
  <c r="F637" i="4"/>
  <c r="F634" i="4"/>
  <c r="F633" i="4"/>
  <c r="E632" i="4"/>
  <c r="D632" i="4"/>
  <c r="F631" i="4"/>
  <c r="F630" i="4"/>
  <c r="E629" i="4"/>
  <c r="E625" i="4" s="1"/>
  <c r="D629" i="4"/>
  <c r="F629" i="4" s="1"/>
  <c r="F628" i="4"/>
  <c r="F627" i="4"/>
  <c r="F626"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4" i="4"/>
  <c r="F583" i="4"/>
  <c r="F582" i="4"/>
  <c r="F581" i="4"/>
  <c r="E581" i="4"/>
  <c r="D581" i="4"/>
  <c r="F579" i="4"/>
  <c r="F578" i="4"/>
  <c r="F577" i="4"/>
  <c r="E577" i="4"/>
  <c r="D577" i="4"/>
  <c r="F576" i="4"/>
  <c r="F575" i="4"/>
  <c r="E574" i="4"/>
  <c r="D574" i="4"/>
  <c r="F573" i="4"/>
  <c r="F572" i="4"/>
  <c r="E571" i="4"/>
  <c r="D571" i="4"/>
  <c r="F571" i="4" s="1"/>
  <c r="F570" i="4"/>
  <c r="F569" i="4"/>
  <c r="F568" i="4"/>
  <c r="E568" i="4"/>
  <c r="D568" i="4"/>
  <c r="E567" i="4"/>
  <c r="D561" i="1"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37" i="1" s="1"/>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1" i="4"/>
  <c r="F520" i="4"/>
  <c r="E519" i="4"/>
  <c r="E515" i="4" s="1"/>
  <c r="D519" i="4"/>
  <c r="F519" i="4" s="1"/>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D473" i="4"/>
  <c r="F473" i="4" s="1"/>
  <c r="D472" i="4"/>
  <c r="F472" i="4" s="1"/>
  <c r="F471" i="4"/>
  <c r="F470" i="4"/>
  <c r="E469" i="4"/>
  <c r="D469" i="4"/>
  <c r="F469" i="4" s="1"/>
  <c r="F468" i="4"/>
  <c r="F467" i="4"/>
  <c r="F466" i="4"/>
  <c r="E466" i="4"/>
  <c r="D466" i="4"/>
  <c r="F465" i="4"/>
  <c r="F464" i="4"/>
  <c r="F463" i="4"/>
  <c r="E463" i="4"/>
  <c r="D463" i="4"/>
  <c r="F462" i="4"/>
  <c r="F461" i="4"/>
  <c r="E460" i="4"/>
  <c r="D460" i="4"/>
  <c r="F458" i="4"/>
  <c r="F457" i="4"/>
  <c r="F456" i="4"/>
  <c r="E455" i="4"/>
  <c r="E421" i="4"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F421" i="4" s="1"/>
  <c r="E418" i="4"/>
  <c r="F418" i="4" s="1"/>
  <c r="D418" i="4"/>
  <c r="F417" i="4"/>
  <c r="E417" i="4"/>
  <c r="D417" i="4"/>
  <c r="E416" i="4"/>
  <c r="E643" i="4" s="1"/>
  <c r="D637" i="1" s="1"/>
  <c r="H637" i="1" s="1"/>
  <c r="D416" i="4"/>
  <c r="D643" i="4"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D363" i="4"/>
  <c r="F362" i="4"/>
  <c r="F361" i="4"/>
  <c r="F360" i="4"/>
  <c r="F359" i="4"/>
  <c r="F358" i="4"/>
  <c r="F357" i="4"/>
  <c r="E356" i="4"/>
  <c r="E351" i="4" s="1"/>
  <c r="D356" i="4"/>
  <c r="D351" i="4" s="1"/>
  <c r="F355" i="4"/>
  <c r="F354" i="4"/>
  <c r="F353" i="4"/>
  <c r="F352" i="4"/>
  <c r="E352" i="4"/>
  <c r="D352" i="4"/>
  <c r="F349" i="4"/>
  <c r="E348" i="4"/>
  <c r="D348" i="4"/>
  <c r="F348" i="4" s="1"/>
  <c r="F347" i="4"/>
  <c r="F346" i="4"/>
  <c r="F345" i="4"/>
  <c r="E345" i="4"/>
  <c r="D345" i="4"/>
  <c r="E344" i="4"/>
  <c r="D344" i="4"/>
  <c r="F344" i="4" s="1"/>
  <c r="F343" i="4"/>
  <c r="F342" i="4"/>
  <c r="F341" i="4"/>
  <c r="F340" i="4"/>
  <c r="E339" i="4"/>
  <c r="D339" i="4"/>
  <c r="C334" i="1"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59" i="1" s="1"/>
  <c r="D264" i="4"/>
  <c r="F262" i="4"/>
  <c r="F261" i="4"/>
  <c r="F260" i="4"/>
  <c r="E259" i="4"/>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3" i="4"/>
  <c r="F222" i="4"/>
  <c r="F221" i="4"/>
  <c r="F220" i="4"/>
  <c r="F219" i="4"/>
  <c r="E219" i="4"/>
  <c r="D219" i="4"/>
  <c r="F218" i="4"/>
  <c r="F217" i="4"/>
  <c r="E216" i="4"/>
  <c r="E215" i="4" s="1"/>
  <c r="D216" i="4"/>
  <c r="C212" i="1" s="1"/>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4" i="1" s="1"/>
  <c r="H184" i="1" s="1"/>
  <c r="D188" i="4"/>
  <c r="F187" i="4"/>
  <c r="F186" i="4"/>
  <c r="F185" i="4"/>
  <c r="F184" i="4"/>
  <c r="F183" i="4"/>
  <c r="F182" i="4"/>
  <c r="F181" i="4"/>
  <c r="F180" i="4"/>
  <c r="F179" i="4"/>
  <c r="F178" i="4"/>
  <c r="E177" i="4"/>
  <c r="D173" i="1" s="1"/>
  <c r="G173" i="1" s="1"/>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F153" i="4" s="1"/>
  <c r="D153" i="4"/>
  <c r="D152" i="4" s="1"/>
  <c r="F150" i="4"/>
  <c r="F149" i="4"/>
  <c r="F148" i="4"/>
  <c r="F147" i="4"/>
  <c r="F146" i="4"/>
  <c r="F145" i="4"/>
  <c r="F144" i="4"/>
  <c r="F143" i="4"/>
  <c r="F142" i="4"/>
  <c r="F141" i="4"/>
  <c r="F140" i="4"/>
  <c r="E140" i="4"/>
  <c r="E139" i="4" s="1"/>
  <c r="D140" i="4"/>
  <c r="D139" i="4"/>
  <c r="F139" i="4" s="1"/>
  <c r="F138" i="4"/>
  <c r="F137" i="4"/>
  <c r="F136" i="4"/>
  <c r="F135" i="4"/>
  <c r="E134" i="4"/>
  <c r="E133" i="4" s="1"/>
  <c r="D134" i="4"/>
  <c r="F132" i="4"/>
  <c r="F131" i="4"/>
  <c r="F130" i="4"/>
  <c r="F129" i="4"/>
  <c r="E128" i="4"/>
  <c r="F128" i="4" s="1"/>
  <c r="D128" i="4"/>
  <c r="F127" i="4"/>
  <c r="F126" i="4"/>
  <c r="E125" i="4"/>
  <c r="F125" i="4" s="1"/>
  <c r="D125" i="4"/>
  <c r="D124" i="4" s="1"/>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5" i="1" s="1"/>
  <c r="D59" i="4"/>
  <c r="F59" i="4" s="1"/>
  <c r="F58" i="4"/>
  <c r="F57" i="4"/>
  <c r="F56" i="4"/>
  <c r="F55" i="4"/>
  <c r="E54" i="4"/>
  <c r="D54" i="4"/>
  <c r="F54" i="4" s="1"/>
  <c r="F53" i="4"/>
  <c r="F52" i="4"/>
  <c r="E51" i="4"/>
  <c r="D51" i="4"/>
  <c r="F51" i="4" s="1"/>
  <c r="D50" i="4"/>
  <c r="C46" i="1" s="1"/>
  <c r="F49" i="4"/>
  <c r="F48" i="4"/>
  <c r="F47" i="4"/>
  <c r="F46" i="4"/>
  <c r="F45" i="4"/>
  <c r="E45" i="4"/>
  <c r="D45" i="4"/>
  <c r="D44" i="4" s="1"/>
  <c r="F44" i="4"/>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C1577" i="1"/>
  <c r="G1577" i="1" s="1"/>
  <c r="G1576" i="1"/>
  <c r="C1575" i="1"/>
  <c r="H1575" i="1" s="1"/>
  <c r="C1574" i="1"/>
  <c r="H1573" i="1"/>
  <c r="C1573" i="1"/>
  <c r="G1573" i="1" s="1"/>
  <c r="H1572" i="1"/>
  <c r="G1572" i="1"/>
  <c r="C1572" i="1"/>
  <c r="C1571" i="1"/>
  <c r="H1571" i="1" s="1"/>
  <c r="C1570" i="1"/>
  <c r="C1569" i="1"/>
  <c r="G1569" i="1" s="1"/>
  <c r="H1568" i="1"/>
  <c r="G1568" i="1"/>
  <c r="C1568" i="1"/>
  <c r="C1567" i="1"/>
  <c r="H1567" i="1" s="1"/>
  <c r="C1566" i="1"/>
  <c r="C1565" i="1"/>
  <c r="G1565" i="1" s="1"/>
  <c r="C1564" i="1"/>
  <c r="H1564" i="1" s="1"/>
  <c r="C1563" i="1"/>
  <c r="H1563" i="1" s="1"/>
  <c r="C1562" i="1"/>
  <c r="H1561" i="1"/>
  <c r="C1561" i="1"/>
  <c r="G1561" i="1" s="1"/>
  <c r="C1560" i="1"/>
  <c r="H1560" i="1" s="1"/>
  <c r="C1559" i="1"/>
  <c r="H1559" i="1" s="1"/>
  <c r="C1558" i="1"/>
  <c r="H1557" i="1"/>
  <c r="C1557" i="1"/>
  <c r="G1557" i="1" s="1"/>
  <c r="H1556" i="1"/>
  <c r="G1556" i="1"/>
  <c r="C1556" i="1"/>
  <c r="C1555" i="1"/>
  <c r="H1555" i="1" s="1"/>
  <c r="C1554" i="1"/>
  <c r="H1553" i="1"/>
  <c r="C1553" i="1"/>
  <c r="G1553" i="1" s="1"/>
  <c r="H1552" i="1"/>
  <c r="G1552" i="1"/>
  <c r="C1552" i="1"/>
  <c r="C1551" i="1"/>
  <c r="H1551" i="1" s="1"/>
  <c r="C1550" i="1"/>
  <c r="H1549" i="1"/>
  <c r="C1549" i="1"/>
  <c r="G1549" i="1" s="1"/>
  <c r="H1548" i="1"/>
  <c r="G1548" i="1"/>
  <c r="C1548" i="1"/>
  <c r="C1547" i="1"/>
  <c r="H1547" i="1" s="1"/>
  <c r="C1546" i="1"/>
  <c r="H1545" i="1"/>
  <c r="C1545" i="1"/>
  <c r="G1545" i="1" s="1"/>
  <c r="H1544" i="1"/>
  <c r="G1544" i="1"/>
  <c r="C1544" i="1"/>
  <c r="C1543" i="1"/>
  <c r="H1543" i="1" s="1"/>
  <c r="C1542" i="1"/>
  <c r="H1541" i="1"/>
  <c r="C1541" i="1"/>
  <c r="G1541" i="1" s="1"/>
  <c r="H1540" i="1"/>
  <c r="G1540" i="1"/>
  <c r="C1540" i="1"/>
  <c r="C1539" i="1"/>
  <c r="H1539" i="1" s="1"/>
  <c r="C1538" i="1"/>
  <c r="H1537" i="1"/>
  <c r="C1537" i="1"/>
  <c r="G1537" i="1" s="1"/>
  <c r="H1536" i="1"/>
  <c r="G1536" i="1"/>
  <c r="C1536" i="1"/>
  <c r="C1535" i="1"/>
  <c r="H1535" i="1" s="1"/>
  <c r="C1534" i="1"/>
  <c r="H1534" i="1" s="1"/>
  <c r="C1533" i="1"/>
  <c r="G1533" i="1" s="1"/>
  <c r="C1532" i="1"/>
  <c r="H1532" i="1" s="1"/>
  <c r="C1531" i="1"/>
  <c r="H1531" i="1" s="1"/>
  <c r="C1529" i="1"/>
  <c r="G1529" i="1" s="1"/>
  <c r="C1528" i="1"/>
  <c r="H1528" i="1" s="1"/>
  <c r="H1527" i="1"/>
  <c r="C1527" i="1"/>
  <c r="G1527" i="1" s="1"/>
  <c r="H1526" i="1"/>
  <c r="G1526" i="1"/>
  <c r="C1526" i="1"/>
  <c r="C1525" i="1"/>
  <c r="H1525" i="1" s="1"/>
  <c r="H1523" i="1"/>
  <c r="C1523" i="1"/>
  <c r="G1523" i="1" s="1"/>
  <c r="H1522" i="1"/>
  <c r="G1522" i="1"/>
  <c r="C1522" i="1"/>
  <c r="G1521" i="1"/>
  <c r="C1521" i="1"/>
  <c r="H1521" i="1" s="1"/>
  <c r="C1520" i="1"/>
  <c r="C1519" i="1"/>
  <c r="G1519" i="1" s="1"/>
  <c r="C1516" i="1"/>
  <c r="H1515" i="1"/>
  <c r="C1515" i="1"/>
  <c r="G1515" i="1" s="1"/>
  <c r="H1514" i="1"/>
  <c r="G1514" i="1"/>
  <c r="C1514" i="1"/>
  <c r="G1513" i="1"/>
  <c r="C1513" i="1"/>
  <c r="H1513" i="1" s="1"/>
  <c r="C1512" i="1"/>
  <c r="H1511" i="1"/>
  <c r="C1511" i="1"/>
  <c r="G1511" i="1" s="1"/>
  <c r="H1510" i="1"/>
  <c r="G1510" i="1"/>
  <c r="C1510" i="1"/>
  <c r="C1509" i="1"/>
  <c r="H1509" i="1" s="1"/>
  <c r="C1508" i="1"/>
  <c r="C1507" i="1"/>
  <c r="G1507" i="1" s="1"/>
  <c r="H1506" i="1"/>
  <c r="G1506" i="1"/>
  <c r="C1506" i="1"/>
  <c r="G1505" i="1"/>
  <c r="C1505" i="1"/>
  <c r="H1505" i="1" s="1"/>
  <c r="C1504" i="1"/>
  <c r="C1503" i="1"/>
  <c r="G1503" i="1" s="1"/>
  <c r="H1502" i="1"/>
  <c r="G1502" i="1"/>
  <c r="C1502" i="1"/>
  <c r="C1500" i="1"/>
  <c r="H1498" i="1"/>
  <c r="G1498" i="1"/>
  <c r="C1498" i="1"/>
  <c r="G1497" i="1"/>
  <c r="C1497" i="1"/>
  <c r="H1497" i="1" s="1"/>
  <c r="C1496" i="1"/>
  <c r="H1495" i="1"/>
  <c r="C1495" i="1"/>
  <c r="G1495" i="1" s="1"/>
  <c r="H1494" i="1"/>
  <c r="G1494" i="1"/>
  <c r="C1494" i="1"/>
  <c r="G1493" i="1"/>
  <c r="C1493" i="1"/>
  <c r="H1493" i="1" s="1"/>
  <c r="C1492" i="1"/>
  <c r="C1491" i="1"/>
  <c r="G1491" i="1" s="1"/>
  <c r="H1490" i="1"/>
  <c r="G1490" i="1"/>
  <c r="C1490" i="1"/>
  <c r="C1489" i="1"/>
  <c r="H1489" i="1" s="1"/>
  <c r="C1488" i="1"/>
  <c r="H1487" i="1"/>
  <c r="C1487" i="1"/>
  <c r="G1487" i="1" s="1"/>
  <c r="H1486" i="1"/>
  <c r="C1486" i="1"/>
  <c r="G1486" i="1" s="1"/>
  <c r="C1485" i="1"/>
  <c r="H1485" i="1" s="1"/>
  <c r="C1484" i="1"/>
  <c r="C1483" i="1"/>
  <c r="G1483" i="1" s="1"/>
  <c r="C1482" i="1"/>
  <c r="H1482" i="1" s="1"/>
  <c r="C1480" i="1"/>
  <c r="J1479" i="1"/>
  <c r="G1479" i="1"/>
  <c r="I1479" i="1" s="1"/>
  <c r="D1479" i="1"/>
  <c r="H1479" i="1" s="1"/>
  <c r="C1479" i="1"/>
  <c r="H1478" i="1"/>
  <c r="D1478" i="1"/>
  <c r="C1478" i="1"/>
  <c r="J1477" i="1"/>
  <c r="G1477" i="1"/>
  <c r="I1477" i="1" s="1"/>
  <c r="D1477" i="1"/>
  <c r="H1477" i="1" s="1"/>
  <c r="C1477" i="1"/>
  <c r="H1476" i="1"/>
  <c r="D1476" i="1"/>
  <c r="C1476" i="1"/>
  <c r="H1475" i="1"/>
  <c r="D1475" i="1"/>
  <c r="C1475" i="1"/>
  <c r="G1475" i="1" s="1"/>
  <c r="G1474" i="1"/>
  <c r="I1474" i="1" s="1"/>
  <c r="D1474" i="1"/>
  <c r="H1474" i="1" s="1"/>
  <c r="C1474" i="1"/>
  <c r="H1473" i="1"/>
  <c r="D1473" i="1"/>
  <c r="C1473" i="1"/>
  <c r="G1472" i="1"/>
  <c r="I1472" i="1" s="1"/>
  <c r="D1472" i="1"/>
  <c r="H1472" i="1" s="1"/>
  <c r="C1472" i="1"/>
  <c r="H1471" i="1"/>
  <c r="D1471" i="1"/>
  <c r="C1471" i="1"/>
  <c r="D1470" i="1"/>
  <c r="C1470" i="1"/>
  <c r="G1470" i="1" s="1"/>
  <c r="D1469" i="1"/>
  <c r="C1469" i="1"/>
  <c r="G1469" i="1" s="1"/>
  <c r="J1468" i="1"/>
  <c r="G1468" i="1"/>
  <c r="I1468" i="1" s="1"/>
  <c r="D1468" i="1"/>
  <c r="H1468" i="1" s="1"/>
  <c r="C1468" i="1"/>
  <c r="D1467" i="1"/>
  <c r="C1467" i="1"/>
  <c r="J1466" i="1"/>
  <c r="G1466" i="1"/>
  <c r="I1466" i="1" s="1"/>
  <c r="D1466" i="1"/>
  <c r="H1466" i="1" s="1"/>
  <c r="C1466" i="1"/>
  <c r="D1465" i="1"/>
  <c r="C1465" i="1"/>
  <c r="J1464" i="1"/>
  <c r="G1464" i="1"/>
  <c r="I1464" i="1" s="1"/>
  <c r="D1464" i="1"/>
  <c r="H1464" i="1" s="1"/>
  <c r="C1464" i="1"/>
  <c r="D1463" i="1"/>
  <c r="C1463" i="1"/>
  <c r="J1462" i="1"/>
  <c r="G1462" i="1"/>
  <c r="I1462" i="1" s="1"/>
  <c r="D1462" i="1"/>
  <c r="H1462" i="1" s="1"/>
  <c r="C1462" i="1"/>
  <c r="D1461" i="1"/>
  <c r="H1461" i="1" s="1"/>
  <c r="C1461" i="1"/>
  <c r="H1460" i="1"/>
  <c r="D1460" i="1"/>
  <c r="C1460" i="1"/>
  <c r="J1459" i="1"/>
  <c r="G1459" i="1"/>
  <c r="I1459" i="1" s="1"/>
  <c r="D1459" i="1"/>
  <c r="H1459" i="1" s="1"/>
  <c r="C1459" i="1"/>
  <c r="H1458" i="1"/>
  <c r="D1458" i="1"/>
  <c r="C1458" i="1"/>
  <c r="J1457" i="1"/>
  <c r="G1457" i="1"/>
  <c r="I1457" i="1" s="1"/>
  <c r="D1457" i="1"/>
  <c r="H1457" i="1" s="1"/>
  <c r="C1457" i="1"/>
  <c r="D1456" i="1"/>
  <c r="C1456" i="1"/>
  <c r="D1455" i="1"/>
  <c r="C1455" i="1"/>
  <c r="J1455" i="1" s="1"/>
  <c r="C1454" i="1"/>
  <c r="D1452" i="1"/>
  <c r="C1452" i="1"/>
  <c r="J1451" i="1"/>
  <c r="G1451" i="1"/>
  <c r="I1451" i="1" s="1"/>
  <c r="D1451" i="1"/>
  <c r="H1451" i="1" s="1"/>
  <c r="C1451" i="1"/>
  <c r="D1450" i="1"/>
  <c r="C1450" i="1"/>
  <c r="J1449" i="1"/>
  <c r="G1449" i="1"/>
  <c r="I1449" i="1" s="1"/>
  <c r="D1449" i="1"/>
  <c r="H1449" i="1" s="1"/>
  <c r="C1449" i="1"/>
  <c r="D1448" i="1"/>
  <c r="C1448" i="1"/>
  <c r="J1447" i="1"/>
  <c r="G1447" i="1"/>
  <c r="I1447" i="1" s="1"/>
  <c r="D1447" i="1"/>
  <c r="H1447" i="1" s="1"/>
  <c r="C1447" i="1"/>
  <c r="D1446" i="1"/>
  <c r="C1446" i="1"/>
  <c r="J1445" i="1"/>
  <c r="D1445" i="1"/>
  <c r="C1445" i="1"/>
  <c r="H1444" i="1"/>
  <c r="G1444" i="1"/>
  <c r="D1444" i="1"/>
  <c r="C1444" i="1"/>
  <c r="J1444" i="1" s="1"/>
  <c r="J1443" i="1"/>
  <c r="D1443" i="1"/>
  <c r="C1443" i="1"/>
  <c r="H1442" i="1"/>
  <c r="G1442" i="1"/>
  <c r="D1442" i="1"/>
  <c r="C1442" i="1"/>
  <c r="J1442" i="1" s="1"/>
  <c r="J1441" i="1"/>
  <c r="D1441" i="1"/>
  <c r="C1441" i="1"/>
  <c r="H1440" i="1"/>
  <c r="G1440" i="1"/>
  <c r="D1440" i="1"/>
  <c r="C1440" i="1"/>
  <c r="J1440" i="1" s="1"/>
  <c r="J1439" i="1"/>
  <c r="D1439" i="1"/>
  <c r="C1439" i="1"/>
  <c r="D1438" i="1"/>
  <c r="C1438" i="1"/>
  <c r="D1437" i="1"/>
  <c r="C1437"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7" i="1"/>
  <c r="C1407" i="1"/>
  <c r="D1406" i="1"/>
  <c r="C1406" i="1"/>
  <c r="D1405" i="1"/>
  <c r="C1405" i="1"/>
  <c r="D1404" i="1"/>
  <c r="C1404" i="1"/>
  <c r="D1403" i="1"/>
  <c r="C1403" i="1"/>
  <c r="D1402" i="1"/>
  <c r="C1402" i="1"/>
  <c r="D1401" i="1"/>
  <c r="C1401" i="1"/>
  <c r="D1400" i="1"/>
  <c r="C1400" i="1"/>
  <c r="D1399" i="1"/>
  <c r="C1399" i="1"/>
  <c r="G1398" i="1"/>
  <c r="D1398" i="1"/>
  <c r="C1398" i="1"/>
  <c r="D1397" i="1"/>
  <c r="C1397" i="1"/>
  <c r="G1397" i="1" s="1"/>
  <c r="D1396" i="1"/>
  <c r="C1396" i="1"/>
  <c r="H1396" i="1" s="1"/>
  <c r="G1395" i="1"/>
  <c r="D1395" i="1"/>
  <c r="C1395" i="1"/>
  <c r="G1394" i="1"/>
  <c r="D1394" i="1"/>
  <c r="C1394" i="1"/>
  <c r="D1393" i="1"/>
  <c r="C1393" i="1"/>
  <c r="G1393" i="1" s="1"/>
  <c r="D1392" i="1"/>
  <c r="C1392" i="1"/>
  <c r="H1392" i="1" s="1"/>
  <c r="G1391" i="1"/>
  <c r="D1391" i="1"/>
  <c r="C1391" i="1"/>
  <c r="G1390" i="1"/>
  <c r="D1390" i="1"/>
  <c r="C1390" i="1"/>
  <c r="D1389" i="1"/>
  <c r="C1389" i="1"/>
  <c r="G1389" i="1" s="1"/>
  <c r="D1388" i="1"/>
  <c r="C1388" i="1"/>
  <c r="H1388" i="1" s="1"/>
  <c r="G1387" i="1"/>
  <c r="D1387" i="1"/>
  <c r="C1387" i="1"/>
  <c r="G1386" i="1"/>
  <c r="D1386" i="1"/>
  <c r="C1386" i="1"/>
  <c r="D1385" i="1"/>
  <c r="C1385" i="1"/>
  <c r="G1385" i="1" s="1"/>
  <c r="D1384" i="1"/>
  <c r="C1384" i="1"/>
  <c r="H1384" i="1" s="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D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D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G1278" i="1" s="1"/>
  <c r="C1278" i="1"/>
  <c r="D1277" i="1"/>
  <c r="C1277" i="1"/>
  <c r="H1277" i="1" s="1"/>
  <c r="D1276" i="1"/>
  <c r="C1276" i="1"/>
  <c r="H1276" i="1" s="1"/>
  <c r="D1275" i="1"/>
  <c r="C1275" i="1"/>
  <c r="H1275" i="1" s="1"/>
  <c r="D1274" i="1"/>
  <c r="C1274" i="1"/>
  <c r="G1274" i="1" s="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D1265" i="1"/>
  <c r="C1265" i="1"/>
  <c r="D1264" i="1"/>
  <c r="H1264" i="1" s="1"/>
  <c r="C1264"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D1245" i="1"/>
  <c r="C1245" i="1"/>
  <c r="H1245" i="1" s="1"/>
  <c r="D1244" i="1"/>
  <c r="C1244" i="1"/>
  <c r="H1243" i="1"/>
  <c r="G1243" i="1"/>
  <c r="D1243" i="1"/>
  <c r="C1243" i="1"/>
  <c r="H1242" i="1"/>
  <c r="G1242" i="1"/>
  <c r="D1242" i="1"/>
  <c r="C1242" i="1"/>
  <c r="D1241" i="1"/>
  <c r="H1241" i="1" s="1"/>
  <c r="C1241" i="1"/>
  <c r="D1240" i="1"/>
  <c r="C1240" i="1"/>
  <c r="H1239" i="1"/>
  <c r="G1239" i="1"/>
  <c r="D1239" i="1"/>
  <c r="C1239" i="1"/>
  <c r="H1238" i="1"/>
  <c r="G1238" i="1"/>
  <c r="D1238" i="1"/>
  <c r="C1238" i="1"/>
  <c r="D1237" i="1"/>
  <c r="C1237" i="1"/>
  <c r="D1236" i="1"/>
  <c r="C1236" i="1"/>
  <c r="H1234" i="1"/>
  <c r="G1234" i="1"/>
  <c r="D1234" i="1"/>
  <c r="C1234" i="1"/>
  <c r="H1233" i="1"/>
  <c r="G1233" i="1"/>
  <c r="D1233" i="1"/>
  <c r="C1233"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D1224" i="1"/>
  <c r="C1224" i="1"/>
  <c r="H1221" i="1"/>
  <c r="G1221" i="1"/>
  <c r="D1221" i="1"/>
  <c r="C1221" i="1"/>
  <c r="H1220" i="1"/>
  <c r="G1220" i="1"/>
  <c r="D1220" i="1"/>
  <c r="C1220" i="1"/>
  <c r="H1219" i="1"/>
  <c r="G1219" i="1"/>
  <c r="D1219" i="1"/>
  <c r="C1219" i="1"/>
  <c r="D1218" i="1"/>
  <c r="C1218" i="1"/>
  <c r="D1217" i="1"/>
  <c r="G1217" i="1" s="1"/>
  <c r="C1217" i="1"/>
  <c r="H1217" i="1" s="1"/>
  <c r="D1216" i="1"/>
  <c r="C1216" i="1"/>
  <c r="D1213" i="1"/>
  <c r="C1213" i="1"/>
  <c r="H1212" i="1"/>
  <c r="G1212" i="1"/>
  <c r="D1212" i="1"/>
  <c r="C1212"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C1166" i="1"/>
  <c r="D1165" i="1"/>
  <c r="C1165" i="1"/>
  <c r="H1164" i="1"/>
  <c r="G1164" i="1"/>
  <c r="D1164" i="1"/>
  <c r="C1164" i="1"/>
  <c r="D1163" i="1"/>
  <c r="C1163" i="1"/>
  <c r="H1163" i="1" s="1"/>
  <c r="H1162" i="1"/>
  <c r="G1162" i="1"/>
  <c r="D1162" i="1"/>
  <c r="C1162" i="1"/>
  <c r="H1161" i="1"/>
  <c r="G1161" i="1"/>
  <c r="D1161" i="1"/>
  <c r="C1161" i="1"/>
  <c r="D1160" i="1"/>
  <c r="C1160" i="1"/>
  <c r="H1160" i="1" s="1"/>
  <c r="H1159" i="1"/>
  <c r="G1159" i="1"/>
  <c r="D1159" i="1"/>
  <c r="C1159" i="1"/>
  <c r="H1158" i="1"/>
  <c r="G1158" i="1"/>
  <c r="D1158" i="1"/>
  <c r="C1158" i="1"/>
  <c r="D1157" i="1"/>
  <c r="C1157" i="1"/>
  <c r="H1157" i="1" s="1"/>
  <c r="D1156" i="1"/>
  <c r="C1156" i="1"/>
  <c r="H1156" i="1" s="1"/>
  <c r="D1155" i="1"/>
  <c r="C1155" i="1"/>
  <c r="D1154" i="1"/>
  <c r="C1154" i="1"/>
  <c r="D1151" i="1"/>
  <c r="C1151" i="1"/>
  <c r="H1150" i="1"/>
  <c r="G1150" i="1"/>
  <c r="D1150" i="1"/>
  <c r="C1150" i="1"/>
  <c r="H1149" i="1"/>
  <c r="G1149" i="1"/>
  <c r="D1149" i="1"/>
  <c r="C1149"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C1141" i="1"/>
  <c r="H1140" i="1"/>
  <c r="G1140" i="1"/>
  <c r="D1140" i="1"/>
  <c r="C1140" i="1"/>
  <c r="H1139" i="1"/>
  <c r="G1139" i="1"/>
  <c r="D1139" i="1"/>
  <c r="C1139" i="1"/>
  <c r="D1138" i="1"/>
  <c r="H1138" i="1" s="1"/>
  <c r="C1138"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D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D1064" i="1"/>
  <c r="C1064" i="1"/>
  <c r="H1063" i="1"/>
  <c r="G1063" i="1"/>
  <c r="D1063" i="1"/>
  <c r="C1063" i="1"/>
  <c r="H1062" i="1"/>
  <c r="G1062" i="1"/>
  <c r="D1062" i="1"/>
  <c r="C1062" i="1"/>
  <c r="D1061" i="1"/>
  <c r="C1061" i="1"/>
  <c r="H1061" i="1" s="1"/>
  <c r="H1060" i="1"/>
  <c r="G1060" i="1"/>
  <c r="D1060" i="1"/>
  <c r="C1060" i="1"/>
  <c r="H1059" i="1"/>
  <c r="G1059" i="1"/>
  <c r="D1059" i="1"/>
  <c r="C1059" i="1"/>
  <c r="H1058" i="1"/>
  <c r="G1058" i="1"/>
  <c r="D1058" i="1"/>
  <c r="C1058" i="1"/>
  <c r="H1057" i="1"/>
  <c r="G1057" i="1"/>
  <c r="D1057" i="1"/>
  <c r="C1057" i="1"/>
  <c r="D1056" i="1"/>
  <c r="C1056" i="1"/>
  <c r="H1055" i="1"/>
  <c r="G1055" i="1"/>
  <c r="D1055" i="1"/>
  <c r="C1055" i="1"/>
  <c r="D1054" i="1"/>
  <c r="C1054" i="1"/>
  <c r="H1053" i="1"/>
  <c r="G1053" i="1"/>
  <c r="D1053" i="1"/>
  <c r="C1053" i="1"/>
  <c r="H1052" i="1"/>
  <c r="G1052" i="1"/>
  <c r="D1052" i="1"/>
  <c r="C1052" i="1"/>
  <c r="H1051" i="1"/>
  <c r="G1051" i="1"/>
  <c r="D1051" i="1"/>
  <c r="C1051" i="1"/>
  <c r="D1050" i="1"/>
  <c r="C1050" i="1"/>
  <c r="H1049" i="1"/>
  <c r="G1049" i="1"/>
  <c r="D1049" i="1"/>
  <c r="C1049"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D1032" i="1"/>
  <c r="C1032" i="1"/>
  <c r="H1031" i="1"/>
  <c r="G1031" i="1"/>
  <c r="D1031" i="1"/>
  <c r="C1031" i="1"/>
  <c r="D1030" i="1"/>
  <c r="C1030" i="1"/>
  <c r="H1029" i="1"/>
  <c r="G1029" i="1"/>
  <c r="D1029" i="1"/>
  <c r="C1029" i="1"/>
  <c r="D1028" i="1"/>
  <c r="C1028" i="1"/>
  <c r="H1027" i="1"/>
  <c r="G1027" i="1"/>
  <c r="D1027" i="1"/>
  <c r="C1027" i="1"/>
  <c r="H1026" i="1"/>
  <c r="G1026" i="1"/>
  <c r="D1026" i="1"/>
  <c r="C1026" i="1"/>
  <c r="D1025" i="1"/>
  <c r="C1025" i="1"/>
  <c r="H1024" i="1"/>
  <c r="G1024" i="1"/>
  <c r="D1024" i="1"/>
  <c r="C1024" i="1"/>
  <c r="D1023" i="1"/>
  <c r="H1022" i="1"/>
  <c r="G1022" i="1"/>
  <c r="D1022" i="1"/>
  <c r="C1022" i="1"/>
  <c r="H1021" i="1"/>
  <c r="G1021" i="1"/>
  <c r="D1021" i="1"/>
  <c r="C1021" i="1"/>
  <c r="H1020" i="1"/>
  <c r="G1020" i="1"/>
  <c r="D1020" i="1"/>
  <c r="C1020" i="1"/>
  <c r="H1019" i="1"/>
  <c r="G1019" i="1"/>
  <c r="D1019" i="1"/>
  <c r="C1019" i="1"/>
  <c r="D1018" i="1"/>
  <c r="C1018" i="1"/>
  <c r="H1017" i="1"/>
  <c r="G1017" i="1"/>
  <c r="D1017" i="1"/>
  <c r="C1017" i="1"/>
  <c r="H1016" i="1"/>
  <c r="G1016" i="1"/>
  <c r="D1016" i="1"/>
  <c r="C1016" i="1"/>
  <c r="H1015" i="1"/>
  <c r="G1015" i="1"/>
  <c r="D1015" i="1"/>
  <c r="C1015" i="1"/>
  <c r="D1014" i="1"/>
  <c r="G1014" i="1" s="1"/>
  <c r="C1014"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C1006" i="1"/>
  <c r="H1006" i="1" s="1"/>
  <c r="H1005" i="1"/>
  <c r="G1005" i="1"/>
  <c r="D1005" i="1"/>
  <c r="C1005" i="1"/>
  <c r="D1004" i="1"/>
  <c r="C1004" i="1"/>
  <c r="D1003" i="1"/>
  <c r="C1003" i="1"/>
  <c r="D1002" i="1"/>
  <c r="C1002" i="1"/>
  <c r="D1001" i="1"/>
  <c r="C1001" i="1"/>
  <c r="D1000" i="1"/>
  <c r="C1000" i="1"/>
  <c r="H1000" i="1" s="1"/>
  <c r="D999" i="1"/>
  <c r="C999" i="1"/>
  <c r="H999" i="1" s="1"/>
  <c r="D998" i="1"/>
  <c r="C998" i="1"/>
  <c r="D996" i="1"/>
  <c r="C996" i="1"/>
  <c r="H995" i="1"/>
  <c r="G995" i="1"/>
  <c r="D995" i="1"/>
  <c r="C995" i="1"/>
  <c r="H994" i="1"/>
  <c r="G994" i="1"/>
  <c r="D994" i="1"/>
  <c r="C994" i="1"/>
  <c r="D993" i="1"/>
  <c r="C993" i="1"/>
  <c r="D992" i="1"/>
  <c r="C992"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D821" i="1"/>
  <c r="H821" i="1" s="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H715" i="1" s="1"/>
  <c r="C715" i="1"/>
  <c r="D714" i="1"/>
  <c r="H714" i="1" s="1"/>
  <c r="C714" i="1"/>
  <c r="H713" i="1"/>
  <c r="D713" i="1"/>
  <c r="G713" i="1" s="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D669" i="1"/>
  <c r="G669" i="1" s="1"/>
  <c r="C669" i="1"/>
  <c r="G668"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G649" i="1" s="1"/>
  <c r="C649" i="1"/>
  <c r="H648" i="1"/>
  <c r="G648" i="1"/>
  <c r="D648" i="1"/>
  <c r="C648" i="1"/>
  <c r="G647" i="1"/>
  <c r="D647" i="1"/>
  <c r="H647" i="1" s="1"/>
  <c r="C647" i="1"/>
  <c r="H646" i="1"/>
  <c r="G646" i="1"/>
  <c r="D646" i="1"/>
  <c r="C646" i="1"/>
  <c r="H645" i="1"/>
  <c r="D645" i="1"/>
  <c r="G645" i="1" s="1"/>
  <c r="C645" i="1"/>
  <c r="H644" i="1"/>
  <c r="G644" i="1"/>
  <c r="D644" i="1"/>
  <c r="C644" i="1"/>
  <c r="H643" i="1"/>
  <c r="G643" i="1"/>
  <c r="D643" i="1"/>
  <c r="C643" i="1"/>
  <c r="H642" i="1"/>
  <c r="G642" i="1"/>
  <c r="D642" i="1"/>
  <c r="C642" i="1"/>
  <c r="H641" i="1"/>
  <c r="G641" i="1"/>
  <c r="D641" i="1"/>
  <c r="C641" i="1"/>
  <c r="C638" i="1"/>
  <c r="C637" i="1"/>
  <c r="D632" i="1"/>
  <c r="G632" i="1" s="1"/>
  <c r="C632" i="1"/>
  <c r="G631"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D413" i="1"/>
  <c r="G413" i="1" s="1"/>
  <c r="C413" i="1"/>
  <c r="D412" i="1"/>
  <c r="H412" i="1" s="1"/>
  <c r="C412" i="1"/>
  <c r="D411" i="1"/>
  <c r="H411" i="1" s="1"/>
  <c r="C411" i="1"/>
  <c r="H406" i="1"/>
  <c r="G406" i="1"/>
  <c r="D406" i="1"/>
  <c r="C406" i="1"/>
  <c r="G405" i="1"/>
  <c r="D405" i="1"/>
  <c r="H405" i="1" s="1"/>
  <c r="C405" i="1"/>
  <c r="G404"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H378" i="1"/>
  <c r="D378" i="1"/>
  <c r="G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D371" i="1"/>
  <c r="G371" i="1" s="1"/>
  <c r="C371" i="1"/>
  <c r="H370" i="1"/>
  <c r="G370" i="1"/>
  <c r="D370" i="1"/>
  <c r="C370" i="1"/>
  <c r="H369" i="1"/>
  <c r="G369" i="1"/>
  <c r="D369" i="1"/>
  <c r="C369" i="1"/>
  <c r="H368" i="1"/>
  <c r="G368" i="1"/>
  <c r="D368" i="1"/>
  <c r="C368" i="1"/>
  <c r="H367" i="1"/>
  <c r="D367" i="1"/>
  <c r="G367" i="1" s="1"/>
  <c r="C367" i="1"/>
  <c r="H366" i="1"/>
  <c r="G366" i="1"/>
  <c r="D366" i="1"/>
  <c r="C366" i="1"/>
  <c r="H365" i="1"/>
  <c r="D365" i="1"/>
  <c r="G365" i="1" s="1"/>
  <c r="C365" i="1"/>
  <c r="D364" i="1"/>
  <c r="G364" i="1" s="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D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D291" i="1"/>
  <c r="G291" i="1" s="1"/>
  <c r="C291" i="1"/>
  <c r="H290" i="1"/>
  <c r="G290" i="1"/>
  <c r="D290" i="1"/>
  <c r="C290" i="1"/>
  <c r="D289" i="1"/>
  <c r="G289" i="1" s="1"/>
  <c r="C289" i="1"/>
  <c r="H288"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H262" i="1" s="1"/>
  <c r="C262" i="1"/>
  <c r="H261" i="1"/>
  <c r="G261" i="1"/>
  <c r="D261" i="1"/>
  <c r="C261" i="1"/>
  <c r="D260" i="1"/>
  <c r="H260" i="1" s="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D212" i="1"/>
  <c r="D211" i="1"/>
  <c r="H210" i="1"/>
  <c r="G210" i="1"/>
  <c r="D210" i="1"/>
  <c r="C210" i="1"/>
  <c r="H209" i="1"/>
  <c r="D209" i="1"/>
  <c r="G209" i="1" s="1"/>
  <c r="C209" i="1"/>
  <c r="H208" i="1"/>
  <c r="G208" i="1"/>
  <c r="D208" i="1"/>
  <c r="C208" i="1"/>
  <c r="H207" i="1"/>
  <c r="G207" i="1"/>
  <c r="D207" i="1"/>
  <c r="C207" i="1"/>
  <c r="H206"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H191" i="1" s="1"/>
  <c r="C191" i="1"/>
  <c r="H190" i="1"/>
  <c r="D190" i="1"/>
  <c r="G190" i="1" s="1"/>
  <c r="C190" i="1"/>
  <c r="H189" i="1"/>
  <c r="D189" i="1"/>
  <c r="G189" i="1" s="1"/>
  <c r="C189" i="1"/>
  <c r="D188" i="1"/>
  <c r="H188" i="1" s="1"/>
  <c r="C188" i="1"/>
  <c r="H187" i="1"/>
  <c r="G187" i="1"/>
  <c r="D187" i="1"/>
  <c r="C187" i="1"/>
  <c r="H186" i="1"/>
  <c r="G186" i="1"/>
  <c r="D186" i="1"/>
  <c r="C186" i="1"/>
  <c r="H185" i="1"/>
  <c r="G185" i="1"/>
  <c r="D185" i="1"/>
  <c r="C185" i="1"/>
  <c r="C184" i="1"/>
  <c r="H183" i="1"/>
  <c r="D183" i="1"/>
  <c r="G183" i="1" s="1"/>
  <c r="C183" i="1"/>
  <c r="H182" i="1"/>
  <c r="D182" i="1"/>
  <c r="G182" i="1" s="1"/>
  <c r="C182" i="1"/>
  <c r="H181" i="1"/>
  <c r="D181" i="1"/>
  <c r="G181" i="1" s="1"/>
  <c r="C181" i="1"/>
  <c r="H180" i="1"/>
  <c r="D180" i="1"/>
  <c r="G180" i="1" s="1"/>
  <c r="C180" i="1"/>
  <c r="H179" i="1"/>
  <c r="D179" i="1"/>
  <c r="G179" i="1" s="1"/>
  <c r="C179" i="1"/>
  <c r="H178" i="1"/>
  <c r="D178" i="1"/>
  <c r="G178" i="1" s="1"/>
  <c r="C178" i="1"/>
  <c r="H177" i="1"/>
  <c r="D177" i="1"/>
  <c r="G177" i="1" s="1"/>
  <c r="C177" i="1"/>
  <c r="H176" i="1"/>
  <c r="D176" i="1"/>
  <c r="G176" i="1" s="1"/>
  <c r="C176" i="1"/>
  <c r="H175" i="1"/>
  <c r="G175" i="1"/>
  <c r="D175" i="1"/>
  <c r="C175" i="1"/>
  <c r="H174" i="1"/>
  <c r="D174" i="1"/>
  <c r="G174" i="1" s="1"/>
  <c r="C174" i="1"/>
  <c r="C173" i="1"/>
  <c r="H172" i="1"/>
  <c r="D172" i="1"/>
  <c r="G172" i="1" s="1"/>
  <c r="C172" i="1"/>
  <c r="H171" i="1"/>
  <c r="G171" i="1"/>
  <c r="D171" i="1"/>
  <c r="C171" i="1"/>
  <c r="H170" i="1"/>
  <c r="D170" i="1"/>
  <c r="G170" i="1" s="1"/>
  <c r="C170" i="1"/>
  <c r="H169" i="1"/>
  <c r="D169" i="1"/>
  <c r="G169" i="1" s="1"/>
  <c r="C169" i="1"/>
  <c r="H168" i="1"/>
  <c r="D168" i="1"/>
  <c r="G168" i="1" s="1"/>
  <c r="C168" i="1"/>
  <c r="H167" i="1"/>
  <c r="D167" i="1"/>
  <c r="G167" i="1" s="1"/>
  <c r="C167" i="1"/>
  <c r="H166" i="1"/>
  <c r="D166" i="1"/>
  <c r="G166" i="1" s="1"/>
  <c r="C166" i="1"/>
  <c r="D165" i="1"/>
  <c r="G165" i="1" s="1"/>
  <c r="C165" i="1"/>
  <c r="H164" i="1"/>
  <c r="G164" i="1"/>
  <c r="D164" i="1"/>
  <c r="C164" i="1"/>
  <c r="H163" i="1"/>
  <c r="D163" i="1"/>
  <c r="G163" i="1" s="1"/>
  <c r="C163" i="1"/>
  <c r="H162" i="1"/>
  <c r="D162" i="1"/>
  <c r="G162" i="1" s="1"/>
  <c r="C162" i="1"/>
  <c r="H161" i="1"/>
  <c r="D161" i="1"/>
  <c r="G161" i="1" s="1"/>
  <c r="C161" i="1"/>
  <c r="D160" i="1"/>
  <c r="H160" i="1" s="1"/>
  <c r="C160" i="1"/>
  <c r="H158" i="1"/>
  <c r="D158" i="1"/>
  <c r="G158" i="1" s="1"/>
  <c r="C158" i="1"/>
  <c r="H157" i="1"/>
  <c r="G157" i="1"/>
  <c r="D157" i="1"/>
  <c r="C157" i="1"/>
  <c r="H156" i="1"/>
  <c r="G156" i="1"/>
  <c r="D156" i="1"/>
  <c r="C156" i="1"/>
  <c r="H155" i="1"/>
  <c r="G155" i="1"/>
  <c r="D155" i="1"/>
  <c r="C155" i="1"/>
  <c r="H154" i="1"/>
  <c r="D154" i="1"/>
  <c r="G154" i="1" s="1"/>
  <c r="C154" i="1"/>
  <c r="H153" i="1"/>
  <c r="D153" i="1"/>
  <c r="G153" i="1" s="1"/>
  <c r="C153" i="1"/>
  <c r="H152" i="1"/>
  <c r="D152" i="1"/>
  <c r="G152" i="1" s="1"/>
  <c r="C152" i="1"/>
  <c r="H151" i="1"/>
  <c r="G151" i="1"/>
  <c r="D151" i="1"/>
  <c r="C151" i="1"/>
  <c r="D150" i="1"/>
  <c r="H150" i="1" s="1"/>
  <c r="C150" i="1"/>
  <c r="D149" i="1"/>
  <c r="H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D131" i="1"/>
  <c r="G131" i="1" s="1"/>
  <c r="C131" i="1"/>
  <c r="H130" i="1"/>
  <c r="G130" i="1"/>
  <c r="D130" i="1"/>
  <c r="C130" i="1"/>
  <c r="D129" i="1"/>
  <c r="H128" i="1"/>
  <c r="G128" i="1"/>
  <c r="D128" i="1"/>
  <c r="C128" i="1"/>
  <c r="H127" i="1"/>
  <c r="G127" i="1"/>
  <c r="D127" i="1"/>
  <c r="C127" i="1"/>
  <c r="H126" i="1"/>
  <c r="G126" i="1"/>
  <c r="D126" i="1"/>
  <c r="C126" i="1"/>
  <c r="H125" i="1"/>
  <c r="D125" i="1"/>
  <c r="G125" i="1" s="1"/>
  <c r="C125" i="1"/>
  <c r="C124" i="1"/>
  <c r="H123" i="1"/>
  <c r="D123" i="1"/>
  <c r="G123" i="1" s="1"/>
  <c r="C123" i="1"/>
  <c r="H122" i="1"/>
  <c r="D122" i="1"/>
  <c r="G122" i="1" s="1"/>
  <c r="C122" i="1"/>
  <c r="D121" i="1"/>
  <c r="G121" i="1" s="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I36" i="3" l="1"/>
  <c r="G714" i="1"/>
  <c r="E27" i="9"/>
  <c r="B27" i="9" s="1"/>
  <c r="D1454" i="1"/>
  <c r="D1453" i="1"/>
  <c r="H1455" i="1"/>
  <c r="G1455" i="1"/>
  <c r="G1461" i="1"/>
  <c r="I27" i="3"/>
  <c r="D1408" i="1"/>
  <c r="F115" i="6"/>
  <c r="E141" i="6"/>
  <c r="I28" i="3" s="1"/>
  <c r="H1263" i="1"/>
  <c r="G1275" i="1"/>
  <c r="G1276" i="1"/>
  <c r="G1277" i="1"/>
  <c r="E307" i="9"/>
  <c r="B307" i="9" s="1"/>
  <c r="H1278" i="1"/>
  <c r="H1274" i="1"/>
  <c r="C1223" i="1"/>
  <c r="G1218" i="1"/>
  <c r="H1165" i="1"/>
  <c r="G1163" i="1"/>
  <c r="G1157" i="1"/>
  <c r="G1137" i="1"/>
  <c r="H1004" i="1"/>
  <c r="G1002" i="1"/>
  <c r="G1000" i="1"/>
  <c r="G998" i="1"/>
  <c r="G996" i="1"/>
  <c r="H993" i="1"/>
  <c r="G1264" i="1"/>
  <c r="H1244" i="1"/>
  <c r="H1240" i="1"/>
  <c r="H1213" i="1"/>
  <c r="G1165" i="1"/>
  <c r="H1155" i="1"/>
  <c r="H1148" i="1"/>
  <c r="H1151" i="1"/>
  <c r="H1141" i="1"/>
  <c r="G1138" i="1"/>
  <c r="H1137" i="1"/>
  <c r="H1064" i="1"/>
  <c r="H1056" i="1"/>
  <c r="H1054" i="1"/>
  <c r="H1048" i="1"/>
  <c r="H1050" i="1"/>
  <c r="H1033" i="1"/>
  <c r="H1030" i="1"/>
  <c r="H1032" i="1"/>
  <c r="H1028" i="1"/>
  <c r="H1025" i="1"/>
  <c r="H1023" i="1"/>
  <c r="H1018" i="1"/>
  <c r="H1013" i="1"/>
  <c r="H1014" i="1"/>
  <c r="H996" i="1"/>
  <c r="G993" i="1"/>
  <c r="D5" i="7"/>
  <c r="C1436" i="1" s="1"/>
  <c r="E33" i="9"/>
  <c r="H1265" i="1"/>
  <c r="G1454" i="1"/>
  <c r="H1456" i="1"/>
  <c r="H1454" i="1"/>
  <c r="H1529" i="1"/>
  <c r="G1532" i="1"/>
  <c r="H289" i="1"/>
  <c r="E273" i="9"/>
  <c r="B273" i="9" s="1"/>
  <c r="H632" i="1"/>
  <c r="H649" i="1"/>
  <c r="B275" i="9"/>
  <c r="E294" i="9"/>
  <c r="B294" i="9" s="1"/>
  <c r="G1266" i="1"/>
  <c r="G1265" i="1"/>
  <c r="G1263" i="1"/>
  <c r="G1245" i="1"/>
  <c r="G1244" i="1"/>
  <c r="G1241" i="1"/>
  <c r="G1240" i="1"/>
  <c r="G1237" i="1"/>
  <c r="F259" i="5"/>
  <c r="G1236" i="1"/>
  <c r="H1236" i="1"/>
  <c r="H1237" i="1"/>
  <c r="D258" i="5"/>
  <c r="G1232" i="1"/>
  <c r="H1232" i="1"/>
  <c r="H1224" i="1"/>
  <c r="G1224" i="1"/>
  <c r="H1216" i="1"/>
  <c r="H1218" i="1"/>
  <c r="G1216" i="1"/>
  <c r="F239" i="5"/>
  <c r="D238" i="5"/>
  <c r="H1211" i="1"/>
  <c r="F234" i="5"/>
  <c r="G1211" i="1"/>
  <c r="G1213" i="1"/>
  <c r="H1166" i="1"/>
  <c r="E309" i="9"/>
  <c r="B309" i="9" s="1"/>
  <c r="G1166" i="1"/>
  <c r="H1154" i="1"/>
  <c r="E293" i="9"/>
  <c r="B293" i="9" s="1"/>
  <c r="G1160" i="1"/>
  <c r="G1156" i="1"/>
  <c r="G1154" i="1"/>
  <c r="G1155" i="1"/>
  <c r="G1148" i="1"/>
  <c r="G1151" i="1"/>
  <c r="H1124" i="1"/>
  <c r="G1141" i="1"/>
  <c r="G1124" i="1"/>
  <c r="E288" i="9"/>
  <c r="B288" i="9" s="1"/>
  <c r="F146" i="5"/>
  <c r="E291" i="9"/>
  <c r="B291" i="9" s="1"/>
  <c r="G1064" i="1"/>
  <c r="F78" i="5"/>
  <c r="G1056" i="1"/>
  <c r="G1061" i="1"/>
  <c r="G1054" i="1"/>
  <c r="E68" i="5"/>
  <c r="G1048" i="1"/>
  <c r="G1050" i="1"/>
  <c r="G1033" i="1"/>
  <c r="G1030" i="1"/>
  <c r="G1032" i="1"/>
  <c r="G1028" i="1"/>
  <c r="G1023" i="1"/>
  <c r="G1025" i="1"/>
  <c r="G1013" i="1"/>
  <c r="G1018" i="1"/>
  <c r="F35" i="5"/>
  <c r="G1006" i="1"/>
  <c r="G1004" i="1"/>
  <c r="H1003" i="1"/>
  <c r="G1003" i="1"/>
  <c r="H1002" i="1"/>
  <c r="H997" i="1"/>
  <c r="H1001" i="1"/>
  <c r="G1001" i="1"/>
  <c r="G997" i="1"/>
  <c r="G999" i="1"/>
  <c r="H998" i="1"/>
  <c r="F19" i="5"/>
  <c r="F13" i="5"/>
  <c r="C991" i="1"/>
  <c r="H991" i="1" s="1"/>
  <c r="E12" i="5"/>
  <c r="D990" i="1" s="1"/>
  <c r="H992" i="1"/>
  <c r="G991" i="1"/>
  <c r="G992" i="1"/>
  <c r="D12" i="5"/>
  <c r="D7" i="5" s="1"/>
  <c r="E287" i="9"/>
  <c r="B287" i="9" s="1"/>
  <c r="E301" i="9"/>
  <c r="B301" i="9" s="1"/>
  <c r="E286" i="9"/>
  <c r="B286" i="9" s="1"/>
  <c r="E296" i="9"/>
  <c r="B296" i="9" s="1"/>
  <c r="H1577" i="1"/>
  <c r="H1569" i="1"/>
  <c r="H1565" i="1"/>
  <c r="G1564" i="1"/>
  <c r="G1560" i="1"/>
  <c r="G1531" i="1"/>
  <c r="D49" i="8"/>
  <c r="C1524" i="1" s="1"/>
  <c r="H1524" i="1" s="1"/>
  <c r="G1528" i="1"/>
  <c r="G1525" i="1"/>
  <c r="H1519" i="1"/>
  <c r="C1501" i="1"/>
  <c r="H1501" i="1" s="1"/>
  <c r="G1509" i="1"/>
  <c r="H1507" i="1"/>
  <c r="H1503" i="1"/>
  <c r="G1501" i="1"/>
  <c r="G1499" i="1"/>
  <c r="H1499" i="1"/>
  <c r="H1491" i="1"/>
  <c r="G1489" i="1"/>
  <c r="G1485" i="1"/>
  <c r="H1483" i="1"/>
  <c r="G1482" i="1"/>
  <c r="G1481" i="1"/>
  <c r="F217" i="9"/>
  <c r="B217" i="9" s="1"/>
  <c r="E32" i="9"/>
  <c r="B32" i="9" s="1"/>
  <c r="E300" i="9"/>
  <c r="B300" i="9" s="1"/>
  <c r="G821" i="1"/>
  <c r="G715" i="1"/>
  <c r="F383" i="4"/>
  <c r="H364" i="1"/>
  <c r="G411" i="1"/>
  <c r="G412" i="1"/>
  <c r="G637" i="1"/>
  <c r="F643" i="4"/>
  <c r="G260" i="1"/>
  <c r="G262" i="1"/>
  <c r="E69" i="9"/>
  <c r="F259" i="4"/>
  <c r="G191" i="1"/>
  <c r="G184" i="1"/>
  <c r="G188" i="1"/>
  <c r="F188" i="4"/>
  <c r="F221" i="9"/>
  <c r="B221" i="9" s="1"/>
  <c r="E45" i="9"/>
  <c r="E44" i="9"/>
  <c r="B44" i="9" s="1"/>
  <c r="H173" i="1"/>
  <c r="F177" i="4"/>
  <c r="E163" i="4"/>
  <c r="D159" i="1" s="1"/>
  <c r="H165" i="1"/>
  <c r="G160" i="1"/>
  <c r="E41" i="9"/>
  <c r="E40" i="9"/>
  <c r="B40" i="9" s="1"/>
  <c r="E152" i="4"/>
  <c r="D148" i="1" s="1"/>
  <c r="H148" i="1" s="1"/>
  <c r="G149" i="1"/>
  <c r="G150" i="1"/>
  <c r="H121" i="1"/>
  <c r="E106" i="4"/>
  <c r="D102" i="1" s="1"/>
  <c r="F83" i="4"/>
  <c r="G1104" i="1"/>
  <c r="H1104" i="1"/>
  <c r="G1222" i="1"/>
  <c r="H1222" i="1"/>
  <c r="G55" i="1"/>
  <c r="H55" i="1"/>
  <c r="G334" i="1"/>
  <c r="H334" i="1"/>
  <c r="G212" i="1"/>
  <c r="H212" i="1"/>
  <c r="G537" i="1"/>
  <c r="H537" i="1"/>
  <c r="G1446" i="1"/>
  <c r="J1446" i="1"/>
  <c r="G1450" i="1"/>
  <c r="J1450" i="1"/>
  <c r="G1465" i="1"/>
  <c r="J1465" i="1"/>
  <c r="D5" i="6"/>
  <c r="F10" i="6"/>
  <c r="D89" i="6"/>
  <c r="F94" i="6"/>
  <c r="C1304" i="1"/>
  <c r="C1344" i="1"/>
  <c r="H1387" i="1"/>
  <c r="H1391" i="1"/>
  <c r="H1395"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5" i="1"/>
  <c r="G1425" i="1"/>
  <c r="H1427" i="1"/>
  <c r="G1427" i="1"/>
  <c r="H1429" i="1"/>
  <c r="G1429" i="1"/>
  <c r="H1431" i="1"/>
  <c r="G1431" i="1"/>
  <c r="H1433" i="1"/>
  <c r="G1433" i="1"/>
  <c r="H1437" i="1"/>
  <c r="G1437" i="1"/>
  <c r="H1439" i="1"/>
  <c r="G1439" i="1"/>
  <c r="H1441" i="1"/>
  <c r="G1441" i="1"/>
  <c r="H1443" i="1"/>
  <c r="G1443" i="1"/>
  <c r="H1445" i="1"/>
  <c r="G1445" i="1"/>
  <c r="G1456" i="1"/>
  <c r="J1456" i="1"/>
  <c r="G1458" i="1"/>
  <c r="I1458" i="1" s="1"/>
  <c r="J1458" i="1"/>
  <c r="G1460" i="1"/>
  <c r="I1460" i="1" s="1"/>
  <c r="J1460" i="1"/>
  <c r="H1470" i="1"/>
  <c r="J1472" i="1"/>
  <c r="J1474" i="1"/>
  <c r="G1476" i="1"/>
  <c r="I1476" i="1" s="1"/>
  <c r="J1476" i="1"/>
  <c r="G1478" i="1"/>
  <c r="I1478" i="1" s="1"/>
  <c r="J1478" i="1"/>
  <c r="H1480" i="1"/>
  <c r="G1480" i="1"/>
  <c r="H1484" i="1"/>
  <c r="G1484" i="1"/>
  <c r="H1488" i="1"/>
  <c r="G1488" i="1"/>
  <c r="H1492" i="1"/>
  <c r="G1492" i="1"/>
  <c r="H1496" i="1"/>
  <c r="G1496" i="1"/>
  <c r="H1500" i="1"/>
  <c r="G1500" i="1"/>
  <c r="H1504" i="1"/>
  <c r="G1504" i="1"/>
  <c r="H1508" i="1"/>
  <c r="G1508" i="1"/>
  <c r="H1512" i="1"/>
  <c r="G1512" i="1"/>
  <c r="H1516" i="1"/>
  <c r="G1516" i="1"/>
  <c r="G1534" i="1"/>
  <c r="H1550" i="1"/>
  <c r="G1550" i="1"/>
  <c r="H1566" i="1"/>
  <c r="G1566" i="1"/>
  <c r="H1578" i="1"/>
  <c r="G1578" i="1"/>
  <c r="E124" i="4"/>
  <c r="H310" i="9"/>
  <c r="E176" i="5"/>
  <c r="G1448" i="1"/>
  <c r="J1448" i="1"/>
  <c r="G1452" i="1"/>
  <c r="J1452" i="1"/>
  <c r="G1463" i="1"/>
  <c r="J1463" i="1"/>
  <c r="G1467" i="1"/>
  <c r="J1467" i="1"/>
  <c r="H1520" i="1"/>
  <c r="G1520" i="1"/>
  <c r="H1538" i="1"/>
  <c r="G1538" i="1"/>
  <c r="H1554" i="1"/>
  <c r="G1554" i="1"/>
  <c r="H1570" i="1"/>
  <c r="G1570" i="1"/>
  <c r="F216" i="4"/>
  <c r="D215" i="4"/>
  <c r="F339" i="4"/>
  <c r="D311" i="4"/>
  <c r="F126" i="5"/>
  <c r="D118" i="5"/>
  <c r="E237" i="5"/>
  <c r="D3" i="1"/>
  <c r="D124" i="1"/>
  <c r="D1183" i="1"/>
  <c r="D1201" i="1"/>
  <c r="D1215" i="1"/>
  <c r="D1223" i="1"/>
  <c r="G1384" i="1"/>
  <c r="H1386" i="1"/>
  <c r="G1388" i="1"/>
  <c r="H1390" i="1"/>
  <c r="G1392" i="1"/>
  <c r="H1394" i="1"/>
  <c r="G1396" i="1"/>
  <c r="H1398" i="1"/>
  <c r="H1446" i="1"/>
  <c r="H1448" i="1"/>
  <c r="H1450" i="1"/>
  <c r="H1452" i="1"/>
  <c r="H1463" i="1"/>
  <c r="H1465" i="1"/>
  <c r="H1467" i="1"/>
  <c r="H1469" i="1"/>
  <c r="G1471" i="1"/>
  <c r="I1471" i="1" s="1"/>
  <c r="J1471" i="1"/>
  <c r="G1473" i="1"/>
  <c r="I1473" i="1" s="1"/>
  <c r="J1473" i="1"/>
  <c r="H1546" i="1"/>
  <c r="G1546" i="1"/>
  <c r="H1562" i="1"/>
  <c r="G1562" i="1"/>
  <c r="H1579" i="1"/>
  <c r="G1579" i="1"/>
  <c r="D625" i="4"/>
  <c r="F632" i="4"/>
  <c r="H30" i="3"/>
  <c r="C1453" i="1"/>
  <c r="H1385" i="1"/>
  <c r="H1389" i="1"/>
  <c r="H1393" i="1"/>
  <c r="H1397" i="1"/>
  <c r="H1400" i="1"/>
  <c r="G1400" i="1"/>
  <c r="H1402" i="1"/>
  <c r="G1402" i="1"/>
  <c r="H1404" i="1"/>
  <c r="G1404" i="1"/>
  <c r="H1406" i="1"/>
  <c r="G140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8" i="1"/>
  <c r="G1438" i="1"/>
  <c r="I1440" i="1"/>
  <c r="I1442" i="1"/>
  <c r="I1444" i="1"/>
  <c r="H1542" i="1"/>
  <c r="G1542" i="1"/>
  <c r="H1558" i="1"/>
  <c r="G1558" i="1"/>
  <c r="H1574" i="1"/>
  <c r="G1574" i="1"/>
  <c r="F7" i="4"/>
  <c r="H21" i="9"/>
  <c r="G21" i="9"/>
  <c r="F152" i="4"/>
  <c r="F225" i="4"/>
  <c r="D224" i="4"/>
  <c r="D350" i="4"/>
  <c r="F351" i="4"/>
  <c r="D299" i="4"/>
  <c r="F304" i="4"/>
  <c r="F460" i="4"/>
  <c r="D459" i="4"/>
  <c r="E472" i="4"/>
  <c r="D466" i="1" s="1"/>
  <c r="D515" i="4"/>
  <c r="F522" i="4"/>
  <c r="F594" i="4"/>
  <c r="D593" i="4"/>
  <c r="F70" i="5"/>
  <c r="D69" i="5"/>
  <c r="F207" i="5"/>
  <c r="D206" i="5"/>
  <c r="F122" i="6"/>
  <c r="D114" i="6"/>
  <c r="F106" i="4"/>
  <c r="D163" i="4"/>
  <c r="D151" i="4" s="1"/>
  <c r="F164" i="4"/>
  <c r="E196" i="4"/>
  <c r="D192" i="1" s="1"/>
  <c r="E363" i="4"/>
  <c r="E529" i="4"/>
  <c r="D567" i="4"/>
  <c r="F574" i="4"/>
  <c r="D580" i="4"/>
  <c r="E593" i="4"/>
  <c r="D587" i="1" s="1"/>
  <c r="G308" i="9"/>
  <c r="E308" i="9" s="1"/>
  <c r="B308" i="9" s="1"/>
  <c r="D176" i="5"/>
  <c r="F245" i="5"/>
  <c r="F36" i="6"/>
  <c r="D35" i="6"/>
  <c r="F130" i="6"/>
  <c r="D129" i="6"/>
  <c r="D42" i="8"/>
  <c r="G1530" i="1"/>
  <c r="H1533" i="1"/>
  <c r="G1535" i="1"/>
  <c r="G1539" i="1"/>
  <c r="G1543" i="1"/>
  <c r="G1547" i="1"/>
  <c r="G1551" i="1"/>
  <c r="G1555" i="1"/>
  <c r="G1559" i="1"/>
  <c r="G1563" i="1"/>
  <c r="G1567" i="1"/>
  <c r="G1571" i="1"/>
  <c r="G1575" i="1"/>
  <c r="E50" i="4"/>
  <c r="D46" i="1" s="1"/>
  <c r="G46" i="1" s="1"/>
  <c r="E82" i="4"/>
  <c r="D78" i="1" s="1"/>
  <c r="F134" i="4"/>
  <c r="D133" i="4"/>
  <c r="D6" i="4" s="1"/>
  <c r="E252" i="4"/>
  <c r="D248" i="1" s="1"/>
  <c r="F264" i="4"/>
  <c r="D263" i="4"/>
  <c r="E311" i="4"/>
  <c r="E644" i="4"/>
  <c r="D638" i="1" s="1"/>
  <c r="E459" i="4"/>
  <c r="D453" i="1" s="1"/>
  <c r="F530" i="4"/>
  <c r="D529" i="4"/>
  <c r="E580" i="4"/>
  <c r="D574" i="1" s="1"/>
  <c r="F8" i="5"/>
  <c r="F177" i="5"/>
  <c r="F238" i="5"/>
  <c r="F246" i="5"/>
  <c r="E5" i="7"/>
  <c r="D43" i="8"/>
  <c r="G313" i="9" s="1"/>
  <c r="E313" i="9" s="1"/>
  <c r="F356" i="4"/>
  <c r="F416" i="4"/>
  <c r="F585" i="4"/>
  <c r="F45" i="5"/>
  <c r="F180" i="5"/>
  <c r="F190" i="5"/>
  <c r="M213" i="9"/>
  <c r="G281" i="9"/>
  <c r="E281" i="9" s="1"/>
  <c r="B281" i="9" s="1"/>
  <c r="G280" i="9"/>
  <c r="E280" i="9" s="1"/>
  <c r="B280" i="9" s="1"/>
  <c r="G279" i="9"/>
  <c r="E279" i="9" s="1"/>
  <c r="B279"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88" i="9"/>
  <c r="E188" i="9" s="1"/>
  <c r="B188" i="9" s="1"/>
  <c r="G165" i="9"/>
  <c r="G164" i="9"/>
  <c r="E164" i="9" s="1"/>
  <c r="B164" i="9" s="1"/>
  <c r="G163" i="9"/>
  <c r="E163" i="9" s="1"/>
  <c r="B163" i="9" s="1"/>
  <c r="G162" i="9"/>
  <c r="E162" i="9" s="1"/>
  <c r="B162" i="9" s="1"/>
  <c r="G161" i="9"/>
  <c r="E161" i="9" s="1"/>
  <c r="B161" i="9" s="1"/>
  <c r="L213" i="9"/>
  <c r="F213" i="9" s="1"/>
  <c r="G192" i="9"/>
  <c r="E192" i="9" s="1"/>
  <c r="B192" i="9" s="1"/>
  <c r="G189" i="9"/>
  <c r="E189" i="9" s="1"/>
  <c r="B189"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0" i="9"/>
  <c r="E190" i="9" s="1"/>
  <c r="B190"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87" i="9"/>
  <c r="E187" i="9" s="1"/>
  <c r="B187" i="9" s="1"/>
  <c r="H165" i="9"/>
  <c r="B22" i="9"/>
  <c r="B26" i="9"/>
  <c r="B33" i="9"/>
  <c r="B41" i="9"/>
  <c r="B49" i="9"/>
  <c r="B57" i="9"/>
  <c r="B65" i="9"/>
  <c r="B73" i="9"/>
  <c r="B81" i="9"/>
  <c r="G166" i="9"/>
  <c r="E290" i="9"/>
  <c r="B290" i="9" s="1"/>
  <c r="I10" i="9"/>
  <c r="E310" i="9"/>
  <c r="B310" i="9" s="1"/>
  <c r="B25" i="9"/>
  <c r="B29" i="9"/>
  <c r="B37" i="9"/>
  <c r="B45" i="9"/>
  <c r="B53" i="9"/>
  <c r="B61" i="9"/>
  <c r="B69" i="9"/>
  <c r="B77" i="9"/>
  <c r="B213" i="9"/>
  <c r="B96" i="9"/>
  <c r="B100" i="9"/>
  <c r="B104" i="9"/>
  <c r="B108" i="9"/>
  <c r="B112" i="9"/>
  <c r="B115" i="9"/>
  <c r="B123" i="9"/>
  <c r="B131" i="9"/>
  <c r="B139" i="9"/>
  <c r="B151" i="9"/>
  <c r="B159" i="9"/>
  <c r="F215" i="9"/>
  <c r="B215" i="9" s="1"/>
  <c r="F219" i="9"/>
  <c r="B219" i="9" s="1"/>
  <c r="F220" i="9"/>
  <c r="B220" i="9" s="1"/>
  <c r="F228" i="9"/>
  <c r="B228" i="9" s="1"/>
  <c r="E303" i="9"/>
  <c r="B303" i="9" s="1"/>
  <c r="B231" i="9"/>
  <c r="B263" i="9"/>
  <c r="B271" i="9"/>
  <c r="F277" i="9"/>
  <c r="B214" i="9"/>
  <c r="B218" i="9"/>
  <c r="F224" i="9"/>
  <c r="B224" i="9" s="1"/>
  <c r="F232" i="9"/>
  <c r="B232" i="9" s="1"/>
  <c r="B237" i="9"/>
  <c r="F240" i="9"/>
  <c r="B240" i="9" s="1"/>
  <c r="B245" i="9"/>
  <c r="F248" i="9"/>
  <c r="B248" i="9" s="1"/>
  <c r="B253" i="9"/>
  <c r="F256" i="9"/>
  <c r="B256" i="9" s="1"/>
  <c r="F264" i="9"/>
  <c r="B264" i="9" s="1"/>
  <c r="E282" i="9"/>
  <c r="B282" i="9" s="1"/>
  <c r="E295" i="9"/>
  <c r="B295" i="9" s="1"/>
  <c r="B305" i="9"/>
  <c r="I1455" i="1" l="1"/>
  <c r="D1435" i="1"/>
  <c r="G316" i="9"/>
  <c r="E316" i="9" s="1"/>
  <c r="B316" i="9" s="1"/>
  <c r="H29" i="3"/>
  <c r="I1456" i="1"/>
  <c r="E21" i="9"/>
  <c r="F258" i="5"/>
  <c r="C1235" i="1"/>
  <c r="D237" i="5"/>
  <c r="D175" i="5" s="1"/>
  <c r="C1215" i="1"/>
  <c r="G1215" i="1" s="1"/>
  <c r="I21" i="3"/>
  <c r="D1046" i="1"/>
  <c r="E7" i="5"/>
  <c r="E6" i="5" s="1"/>
  <c r="D984" i="1" s="1"/>
  <c r="C990" i="1"/>
  <c r="F12" i="5"/>
  <c r="G1524" i="1"/>
  <c r="G148" i="1"/>
  <c r="H102" i="1"/>
  <c r="G102" i="1"/>
  <c r="H17" i="3"/>
  <c r="D289" i="4"/>
  <c r="D290" i="4" s="1"/>
  <c r="C147" i="1"/>
  <c r="B313" i="9"/>
  <c r="D412" i="4"/>
  <c r="H16" i="3"/>
  <c r="C2" i="1"/>
  <c r="G78" i="1"/>
  <c r="H78" i="1"/>
  <c r="K1451" i="9"/>
  <c r="G314" i="9"/>
  <c r="E314" i="9" s="1"/>
  <c r="B314" i="9" s="1"/>
  <c r="I34" i="3"/>
  <c r="C1517" i="1"/>
  <c r="F35" i="6"/>
  <c r="H25" i="3"/>
  <c r="C1329" i="1"/>
  <c r="F580" i="4"/>
  <c r="C574" i="1"/>
  <c r="D358" i="1"/>
  <c r="E350" i="4"/>
  <c r="F350" i="4" s="1"/>
  <c r="G311" i="9"/>
  <c r="E311" i="9" s="1"/>
  <c r="B311" i="9" s="1"/>
  <c r="F206" i="5"/>
  <c r="C1183" i="1"/>
  <c r="F593" i="4"/>
  <c r="C587" i="1"/>
  <c r="G466" i="1"/>
  <c r="H466" i="1"/>
  <c r="D298" i="4"/>
  <c r="F299" i="4"/>
  <c r="C294" i="1"/>
  <c r="F363" i="4"/>
  <c r="F82" i="4"/>
  <c r="H19" i="9"/>
  <c r="E19" i="9" s="1"/>
  <c r="B19" i="9" s="1"/>
  <c r="F196" i="4"/>
  <c r="G1223" i="1"/>
  <c r="H1223" i="1"/>
  <c r="G124" i="1"/>
  <c r="H124" i="1"/>
  <c r="E6" i="4"/>
  <c r="F6" i="4" s="1"/>
  <c r="I1465" i="1"/>
  <c r="I1446" i="1"/>
  <c r="G638" i="1"/>
  <c r="H638" i="1"/>
  <c r="G248" i="1"/>
  <c r="H248" i="1"/>
  <c r="H22" i="3"/>
  <c r="F176" i="5"/>
  <c r="C1153" i="1"/>
  <c r="G192" i="1"/>
  <c r="H192" i="1"/>
  <c r="F459" i="4"/>
  <c r="D420" i="4"/>
  <c r="C453" i="1"/>
  <c r="F252" i="4"/>
  <c r="H1453" i="1"/>
  <c r="G1453" i="1"/>
  <c r="E151" i="4"/>
  <c r="H1215" i="1"/>
  <c r="G3" i="1"/>
  <c r="H3" i="1"/>
  <c r="F311" i="4"/>
  <c r="C306" i="1"/>
  <c r="F50" i="4"/>
  <c r="I1463" i="1"/>
  <c r="I1448" i="1"/>
  <c r="F124" i="4"/>
  <c r="D120" i="1"/>
  <c r="I1443" i="1"/>
  <c r="I1439" i="1"/>
  <c r="F89" i="6"/>
  <c r="C1383" i="1"/>
  <c r="I35" i="3"/>
  <c r="C1518" i="1"/>
  <c r="F529" i="4"/>
  <c r="D528" i="4"/>
  <c r="C523" i="1"/>
  <c r="E298" i="4"/>
  <c r="D306" i="1"/>
  <c r="F133" i="4"/>
  <c r="C129" i="1"/>
  <c r="F129" i="6"/>
  <c r="C1423" i="1"/>
  <c r="F567" i="4"/>
  <c r="C561" i="1"/>
  <c r="H27" i="3"/>
  <c r="F114" i="6"/>
  <c r="C1408" i="1"/>
  <c r="F69" i="5"/>
  <c r="D68" i="5"/>
  <c r="D6" i="5" s="1"/>
  <c r="C1047" i="1"/>
  <c r="D408" i="4"/>
  <c r="C345" i="1"/>
  <c r="B21" i="9"/>
  <c r="G1201" i="1"/>
  <c r="H1201" i="1"/>
  <c r="I23" i="3"/>
  <c r="D1214" i="1"/>
  <c r="G1344" i="1"/>
  <c r="H1344" i="1"/>
  <c r="I1450" i="1"/>
  <c r="H46" i="1"/>
  <c r="E166" i="9"/>
  <c r="B166" i="9" s="1"/>
  <c r="E165" i="9"/>
  <c r="B165" i="9" s="1"/>
  <c r="I29" i="3"/>
  <c r="D1436" i="1"/>
  <c r="H20" i="3"/>
  <c r="C985" i="1"/>
  <c r="F263" i="4"/>
  <c r="C259" i="1"/>
  <c r="E528" i="4"/>
  <c r="D523" i="1"/>
  <c r="F163" i="4"/>
  <c r="C159" i="1"/>
  <c r="F515" i="4"/>
  <c r="C509" i="1"/>
  <c r="E420" i="4"/>
  <c r="F224" i="4"/>
  <c r="C220" i="1"/>
  <c r="F625" i="4"/>
  <c r="C619" i="1"/>
  <c r="F118" i="5"/>
  <c r="C1096" i="1"/>
  <c r="F215" i="4"/>
  <c r="C211" i="1"/>
  <c r="I1467" i="1"/>
  <c r="I1452" i="1"/>
  <c r="E175" i="5"/>
  <c r="I22" i="3"/>
  <c r="D1153" i="1"/>
  <c r="I1441" i="1"/>
  <c r="G1304" i="1"/>
  <c r="H1304" i="1"/>
  <c r="G318" i="9"/>
  <c r="E318" i="9" s="1"/>
  <c r="H24" i="3"/>
  <c r="D141" i="6"/>
  <c r="F5" i="6"/>
  <c r="C1299" i="1"/>
  <c r="F7" i="5" l="1"/>
  <c r="E315" i="9"/>
  <c r="I10" i="3" s="1"/>
  <c r="G1235" i="1"/>
  <c r="H1235" i="1"/>
  <c r="C1214" i="1"/>
  <c r="H23" i="3"/>
  <c r="F237" i="5"/>
  <c r="I20" i="3"/>
  <c r="D985" i="1"/>
  <c r="H985" i="1" s="1"/>
  <c r="H990" i="1"/>
  <c r="G990" i="1"/>
  <c r="C286" i="1"/>
  <c r="G285" i="9"/>
  <c r="E285" i="9" s="1"/>
  <c r="B285" i="9" s="1"/>
  <c r="G278" i="9"/>
  <c r="F6" i="5"/>
  <c r="C984" i="1"/>
  <c r="G220" i="1"/>
  <c r="H220" i="1"/>
  <c r="G1214" i="1"/>
  <c r="H1214" i="1"/>
  <c r="H9" i="3"/>
  <c r="G1299" i="1"/>
  <c r="H1299" i="1"/>
  <c r="E317" i="9"/>
  <c r="B318" i="9"/>
  <c r="G159" i="1"/>
  <c r="H159" i="1"/>
  <c r="G259" i="1"/>
  <c r="H259" i="1"/>
  <c r="G1047" i="1"/>
  <c r="H1047" i="1"/>
  <c r="H1423" i="1"/>
  <c r="G1423" i="1"/>
  <c r="G306" i="1"/>
  <c r="H306" i="1"/>
  <c r="F175" i="5"/>
  <c r="C1152" i="1"/>
  <c r="D407" i="4"/>
  <c r="F298" i="4"/>
  <c r="C293" i="1"/>
  <c r="E408" i="4"/>
  <c r="D403" i="1" s="1"/>
  <c r="D345" i="1"/>
  <c r="G345" i="1" s="1"/>
  <c r="G1329" i="1"/>
  <c r="H1329" i="1"/>
  <c r="E312" i="9"/>
  <c r="G619" i="1"/>
  <c r="H619" i="1"/>
  <c r="E412" i="4"/>
  <c r="F412" i="4" s="1"/>
  <c r="I16" i="3"/>
  <c r="D2" i="1"/>
  <c r="G2" i="1" s="1"/>
  <c r="G1183" i="1"/>
  <c r="H1183" i="1"/>
  <c r="G358" i="1"/>
  <c r="H358" i="1"/>
  <c r="D639" i="4"/>
  <c r="C407" i="1"/>
  <c r="G1096" i="1"/>
  <c r="H1096" i="1"/>
  <c r="E636" i="4"/>
  <c r="D630" i="1" s="1"/>
  <c r="D522" i="1"/>
  <c r="G211" i="1"/>
  <c r="H211" i="1"/>
  <c r="E635" i="4"/>
  <c r="D629" i="1" s="1"/>
  <c r="D414" i="1"/>
  <c r="H21" i="3"/>
  <c r="F68" i="5"/>
  <c r="C1046" i="1"/>
  <c r="E407" i="4"/>
  <c r="D402" i="1" s="1"/>
  <c r="D293" i="1"/>
  <c r="H1518" i="1"/>
  <c r="G1518" i="1"/>
  <c r="F141" i="6"/>
  <c r="H28" i="3"/>
  <c r="C1435" i="1"/>
  <c r="D1152" i="1"/>
  <c r="H278" i="9"/>
  <c r="G509" i="1"/>
  <c r="H509" i="1"/>
  <c r="H1436" i="1"/>
  <c r="G1436" i="1"/>
  <c r="G561" i="1"/>
  <c r="H561" i="1"/>
  <c r="G129" i="1"/>
  <c r="H129" i="1"/>
  <c r="G523" i="1"/>
  <c r="H523" i="1"/>
  <c r="E289" i="4"/>
  <c r="E290" i="4" s="1"/>
  <c r="D147" i="1"/>
  <c r="H147" i="1" s="1"/>
  <c r="I17" i="3"/>
  <c r="G453" i="1"/>
  <c r="H453" i="1"/>
  <c r="G294" i="1"/>
  <c r="H294" i="1"/>
  <c r="G574" i="1"/>
  <c r="H574" i="1"/>
  <c r="F151" i="4"/>
  <c r="C403" i="1"/>
  <c r="H1408" i="1"/>
  <c r="G1408" i="1"/>
  <c r="F528" i="4"/>
  <c r="D636" i="4"/>
  <c r="C522" i="1"/>
  <c r="H1383" i="1"/>
  <c r="G1383" i="1"/>
  <c r="G120" i="1"/>
  <c r="H120" i="1"/>
  <c r="F420" i="4"/>
  <c r="D635" i="4"/>
  <c r="C414" i="1"/>
  <c r="G1153" i="1"/>
  <c r="H1153" i="1"/>
  <c r="G587" i="1"/>
  <c r="H587" i="1"/>
  <c r="H1517" i="1"/>
  <c r="G1517" i="1"/>
  <c r="H11" i="3"/>
  <c r="D413" i="4"/>
  <c r="D414" i="4" s="1"/>
  <c r="C285" i="1"/>
  <c r="D291" i="4"/>
  <c r="G985" i="1" l="1"/>
  <c r="H345" i="1"/>
  <c r="F289" i="4"/>
  <c r="G147" i="1"/>
  <c r="F414" i="4"/>
  <c r="C409" i="1"/>
  <c r="D286" i="1"/>
  <c r="G286" i="1" s="1"/>
  <c r="F290" i="4"/>
  <c r="F291" i="4"/>
  <c r="C287" i="1"/>
  <c r="N3" i="9"/>
  <c r="I11" i="3"/>
  <c r="F635" i="4"/>
  <c r="C629" i="1"/>
  <c r="F408" i="4"/>
  <c r="F407" i="4"/>
  <c r="C402" i="1"/>
  <c r="E278" i="9"/>
  <c r="D641" i="4"/>
  <c r="C633" i="1"/>
  <c r="G1152" i="1"/>
  <c r="H1152" i="1"/>
  <c r="K3" i="9"/>
  <c r="I9" i="3"/>
  <c r="G1046" i="1"/>
  <c r="H1046" i="1"/>
  <c r="H1435" i="1"/>
  <c r="G1435" i="1"/>
  <c r="H2" i="1"/>
  <c r="G293" i="1"/>
  <c r="H293" i="1"/>
  <c r="H8" i="3"/>
  <c r="G984" i="1"/>
  <c r="H984" i="1"/>
  <c r="H286" i="1"/>
  <c r="G522" i="1"/>
  <c r="H522" i="1"/>
  <c r="D640" i="4"/>
  <c r="D415" i="4"/>
  <c r="C408" i="1"/>
  <c r="G414" i="1"/>
  <c r="H414" i="1"/>
  <c r="F636" i="4"/>
  <c r="C630" i="1"/>
  <c r="G403" i="1"/>
  <c r="H403" i="1"/>
  <c r="E413" i="4"/>
  <c r="E414" i="4" s="1"/>
  <c r="D409" i="1" s="1"/>
  <c r="E291" i="4"/>
  <c r="D287" i="1" s="1"/>
  <c r="D285" i="1"/>
  <c r="G285" i="1" s="1"/>
  <c r="E639" i="4"/>
  <c r="D407" i="1"/>
  <c r="H407" i="1" s="1"/>
  <c r="H285" i="1" l="1"/>
  <c r="E640" i="4"/>
  <c r="E641" i="4" s="1"/>
  <c r="E415" i="4"/>
  <c r="D410" i="1" s="1"/>
  <c r="D408" i="1"/>
  <c r="G408" i="1" s="1"/>
  <c r="F413" i="4"/>
  <c r="G407" i="1"/>
  <c r="E277" i="9"/>
  <c r="I8" i="3" s="1"/>
  <c r="B278" i="9"/>
  <c r="M3" i="9"/>
  <c r="D633" i="1"/>
  <c r="H633" i="1" s="1"/>
  <c r="G402" i="1"/>
  <c r="H402" i="1"/>
  <c r="G629" i="1"/>
  <c r="H629" i="1"/>
  <c r="G287" i="1"/>
  <c r="H287" i="1"/>
  <c r="C410" i="1"/>
  <c r="D642" i="4"/>
  <c r="C634" i="1"/>
  <c r="F639" i="4"/>
  <c r="G409" i="1"/>
  <c r="H409" i="1"/>
  <c r="G630" i="1"/>
  <c r="H630" i="1"/>
  <c r="D645" i="4"/>
  <c r="F641" i="4"/>
  <c r="C635" i="1"/>
  <c r="F640" i="4" l="1"/>
  <c r="H408" i="1"/>
  <c r="F415" i="4"/>
  <c r="D635" i="1"/>
  <c r="H635" i="1" s="1"/>
  <c r="H18" i="3"/>
  <c r="C639" i="1"/>
  <c r="D646" i="4"/>
  <c r="C636" i="1"/>
  <c r="G633" i="1"/>
  <c r="G410" i="1"/>
  <c r="H410" i="1"/>
  <c r="G635" i="1"/>
  <c r="E642" i="4"/>
  <c r="F642" i="4" s="1"/>
  <c r="D634" i="1"/>
  <c r="G634" i="1" s="1"/>
  <c r="H634" i="1" l="1"/>
  <c r="H19" i="3"/>
  <c r="F646" i="4"/>
  <c r="C640" i="1"/>
  <c r="E646" i="4"/>
  <c r="D636" i="1"/>
  <c r="G636" i="1" s="1"/>
  <c r="E645" i="4"/>
  <c r="G276" i="9" s="1"/>
  <c r="E276" i="9" s="1"/>
  <c r="B276" i="9" s="1"/>
  <c r="I18" i="3" l="1"/>
  <c r="D639" i="1"/>
  <c r="H7" i="3" s="1"/>
  <c r="F645" i="4"/>
  <c r="I19" i="3"/>
  <c r="D640" i="1"/>
  <c r="G640" i="1" s="1"/>
  <c r="H636" i="1"/>
  <c r="H640" i="1" l="1"/>
  <c r="G639" i="1"/>
  <c r="H639" i="1"/>
  <c r="J3" i="9"/>
  <c r="G274" i="9" l="1"/>
  <c r="L272" i="9"/>
  <c r="H274" i="9"/>
  <c r="M272" i="9"/>
  <c r="G18" i="9"/>
  <c r="H18" i="9"/>
  <c r="I17" i="9"/>
  <c r="M16" i="9"/>
  <c r="J17" i="9"/>
  <c r="K12" i="9"/>
  <c r="I12" i="9"/>
  <c r="J7" i="9"/>
  <c r="K13" i="9"/>
  <c r="I7" i="9"/>
  <c r="J8" i="9"/>
  <c r="I9" i="9"/>
  <c r="G16" i="9"/>
  <c r="L15" i="9"/>
  <c r="H16" i="9"/>
  <c r="I6" i="9"/>
  <c r="G17" i="9"/>
  <c r="J11" i="9"/>
  <c r="K6" i="9"/>
  <c r="I11" i="9"/>
  <c r="J6" i="9"/>
  <c r="K11" i="9"/>
  <c r="J13" i="9"/>
  <c r="J12" i="9"/>
  <c r="M15" i="9"/>
  <c r="L16" i="9"/>
  <c r="G15" i="9"/>
  <c r="K10" i="9"/>
  <c r="J10" i="9"/>
  <c r="K5" i="9"/>
  <c r="I13" i="9"/>
  <c r="J5" i="9"/>
  <c r="H17" i="9"/>
  <c r="H15" i="9"/>
  <c r="J9" i="9"/>
  <c r="I8" i="9"/>
  <c r="K9" i="9"/>
  <c r="I5" i="9"/>
  <c r="K8" i="9"/>
  <c r="K7" i="9"/>
  <c r="E13" i="9" l="1"/>
  <c r="B13" i="9" s="1"/>
  <c r="E8" i="9"/>
  <c r="B8" i="9" s="1"/>
  <c r="E6" i="9"/>
  <c r="B6" i="9" s="1"/>
  <c r="F15" i="9"/>
  <c r="E11" i="9"/>
  <c r="B11" i="9" s="1"/>
  <c r="F16" i="9"/>
  <c r="F272" i="9"/>
  <c r="B272" i="9" s="1"/>
  <c r="E9" i="9"/>
  <c r="B9" i="9" s="1"/>
  <c r="E15" i="9"/>
  <c r="E12" i="9"/>
  <c r="B12" i="9" s="1"/>
  <c r="E7" i="9"/>
  <c r="B7" i="9" s="1"/>
  <c r="E5" i="9"/>
  <c r="E10" i="9"/>
  <c r="B10" i="9" s="1"/>
  <c r="E17" i="9"/>
  <c r="B17" i="9" s="1"/>
  <c r="E16" i="9"/>
  <c r="E18" i="9"/>
  <c r="B18" i="9" s="1"/>
  <c r="E274" i="9"/>
  <c r="F20" i="9" l="1"/>
  <c r="F14" i="9"/>
  <c r="B16" i="9"/>
  <c r="B5" i="9"/>
  <c r="E4" i="9"/>
  <c r="E14" i="9"/>
  <c r="B15" i="9"/>
  <c r="B274" i="9"/>
  <c r="E20" i="9"/>
  <c r="I7" i="3" s="1"/>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<sst xmlns="http://schemas.openxmlformats.org/spreadsheetml/2006/main" count="4374" uniqueCount="3426">
  <si>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</si>
  <si>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</si>
  <si>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</si>
  <si>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</si>
  <si>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</si>
  <si>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</si>
  <si>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</si>
  <si>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</si>
  <si>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</si>
  <si>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</si>
  <si>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</si>
  <si>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</si>
  <si>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</si>
  <si>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</si>
  <si>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</si>
  <si>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</si>
  <si>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</si>
  <si>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</si>
  <si>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</si>
  <si>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</si>
  <si>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</si>
  <si>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</si>
  <si>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</si>
  <si>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</si>
  <si>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</si>
  <si>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</si>
  <si>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</si>
  <si>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</si>
  <si>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</si>
  <si>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</si>
  <si>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</si>
  <si>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MARIA MARTINOLIĆA, MALI LOŠINJ</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</si>
  <si>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</si>
  <si>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</si>
  <si>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</si>
  <si>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</si>
  <si>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</si>
  <si>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</si>
  <si>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</si>
  <si>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</si>
  <si>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</si>
  <si>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</si>
  <si>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</si>
  <si>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</si>
  <si>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</si>
  <si>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</si>
  <si>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</si>
  <si>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</si>
  <si>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</si>
  <si>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10653 - O.Š. MARIA MARTINOLIĆA, MALI LOŠINJ</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</si>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</sst>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2246947.3000000003</v>
      </c>
      <c r="D2" s="6">
        <f>'PR-RAS'!E6</f>
        <v>2690119.66</v>
      </c>
      <c r="E2" s="6">
        <v>0</v>
      </c>
      <c r="F2" s="6">
        <v>0</v>
      </c>
      <c r="G2" s="7">
        <f t="shared" ref="G2:G264" si="0">(B2/1000)*(C2*1+D2*2)</f>
        <v>7627.1866200000013</v>
      </c>
      <c r="H2" s="7">
        <f t="shared" ref="H2:H264" si="1">ABS(C2-ROUND(C2,0))+ABS(D2-ROUND(D2,0))</f>
        <v>0.64000000013038516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1941279.71</v>
      </c>
      <c r="D46" s="1">
        <f>'PR-RAS'!E50</f>
        <v>2399457.63</v>
      </c>
      <c r="E46" s="1">
        <v>0</v>
      </c>
      <c r="F46" s="1">
        <v>0</v>
      </c>
      <c r="G46" s="2">
        <f t="shared" si="0"/>
        <v>303308.77364999999</v>
      </c>
      <c r="H46" s="2">
        <f t="shared" si="1"/>
        <v>0.66000000014901161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1941279.71</v>
      </c>
      <c r="D64" s="1">
        <f>'PR-RAS'!E68</f>
        <v>2399457.63</v>
      </c>
      <c r="E64" s="1">
        <v>0</v>
      </c>
      <c r="F64" s="1">
        <v>0</v>
      </c>
      <c r="G64" s="2">
        <f t="shared" si="0"/>
        <v>424632.28310999996</v>
      </c>
      <c r="H64" s="2">
        <f t="shared" si="1"/>
        <v>0.66000000014901161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1934146.54</v>
      </c>
      <c r="D65" s="1">
        <f>'PR-RAS'!E69</f>
        <v>2377528.23</v>
      </c>
      <c r="E65" s="1">
        <v>0</v>
      </c>
      <c r="F65" s="1">
        <v>0</v>
      </c>
      <c r="G65" s="2">
        <f t="shared" si="0"/>
        <v>428108.99200000003</v>
      </c>
      <c r="H65" s="2">
        <f t="shared" si="1"/>
        <v>0.68999999994412065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7133.17</v>
      </c>
      <c r="D66" s="1">
        <f>'PR-RAS'!E70</f>
        <v>21929.4</v>
      </c>
      <c r="E66" s="1">
        <v>0</v>
      </c>
      <c r="F66" s="1">
        <v>0</v>
      </c>
      <c r="G66" s="2">
        <f t="shared" si="0"/>
        <v>3314.4780500000002</v>
      </c>
      <c r="H66" s="2">
        <f t="shared" si="1"/>
        <v>0.57000000000152795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9.1199999999999992</v>
      </c>
      <c r="D78" s="1">
        <f>'PR-RAS'!E82</f>
        <v>11.15</v>
      </c>
      <c r="E78" s="1">
        <v>0</v>
      </c>
      <c r="F78" s="1">
        <v>0</v>
      </c>
      <c r="G78" s="2">
        <f t="shared" si="0"/>
        <v>2.41934</v>
      </c>
      <c r="H78" s="2">
        <f t="shared" si="1"/>
        <v>0.26999999999999957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9.1199999999999992</v>
      </c>
      <c r="D79" s="1">
        <f>'PR-RAS'!E83</f>
        <v>11.15</v>
      </c>
      <c r="E79" s="1">
        <v>0</v>
      </c>
      <c r="F79" s="1">
        <v>0</v>
      </c>
      <c r="G79" s="2">
        <f t="shared" si="0"/>
        <v>2.4507600000000003</v>
      </c>
      <c r="H79" s="2">
        <f t="shared" si="1"/>
        <v>0.26999999999999957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9.1199999999999992</v>
      </c>
      <c r="D81" s="1">
        <f>'PR-RAS'!E85</f>
        <v>11.15</v>
      </c>
      <c r="E81" s="1">
        <v>0</v>
      </c>
      <c r="F81" s="1">
        <v>0</v>
      </c>
      <c r="G81" s="2">
        <f t="shared" si="0"/>
        <v>2.5136000000000003</v>
      </c>
      <c r="H81" s="2">
        <f t="shared" si="1"/>
        <v>0.26999999999999957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63963.08</v>
      </c>
      <c r="D102" s="1">
        <f>'PR-RAS'!E106</f>
        <v>69427.929999999993</v>
      </c>
      <c r="E102" s="1">
        <v>0</v>
      </c>
      <c r="F102" s="1">
        <v>0</v>
      </c>
      <c r="G102" s="2">
        <f t="shared" si="0"/>
        <v>20484.712940000001</v>
      </c>
      <c r="H102" s="2">
        <f t="shared" si="1"/>
        <v>0.15000000000873115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63963.08</v>
      </c>
      <c r="D108" s="1">
        <f>'PR-RAS'!E112</f>
        <v>69427.929999999993</v>
      </c>
      <c r="E108" s="1">
        <v>0</v>
      </c>
      <c r="F108" s="1">
        <v>0</v>
      </c>
      <c r="G108" s="2">
        <f t="shared" si="0"/>
        <v>21701.62658</v>
      </c>
      <c r="H108" s="2">
        <f t="shared" si="1"/>
        <v>0.15000000000873115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63963.08</v>
      </c>
      <c r="D113" s="1">
        <f>'PR-RAS'!E117</f>
        <v>69427.929999999993</v>
      </c>
      <c r="E113" s="1">
        <v>0</v>
      </c>
      <c r="F113" s="1">
        <v>0</v>
      </c>
      <c r="G113" s="2">
        <f t="shared" si="0"/>
        <v>22715.721280000002</v>
      </c>
      <c r="H113" s="2">
        <f t="shared" si="1"/>
        <v>0.15000000000873115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50819.729999999996</v>
      </c>
      <c r="D120" s="1">
        <f>'PR-RAS'!E124</f>
        <v>19467.809999999998</v>
      </c>
      <c r="E120" s="1">
        <v>0</v>
      </c>
      <c r="F120" s="1">
        <v>0</v>
      </c>
      <c r="G120" s="2">
        <f t="shared" si="0"/>
        <v>10680.886649999999</v>
      </c>
      <c r="H120" s="2">
        <f t="shared" si="1"/>
        <v>0.46000000000640284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7700.1</v>
      </c>
      <c r="D121" s="1">
        <f>'PR-RAS'!E125</f>
        <v>8093.18</v>
      </c>
      <c r="E121" s="1">
        <v>0</v>
      </c>
      <c r="F121" s="1">
        <v>0</v>
      </c>
      <c r="G121" s="2">
        <f t="shared" si="0"/>
        <v>2866.3751999999999</v>
      </c>
      <c r="H121" s="2">
        <f t="shared" si="1"/>
        <v>0.28000000000065484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1403.88</v>
      </c>
      <c r="D122" s="1">
        <f>'PR-RAS'!E126</f>
        <v>330</v>
      </c>
      <c r="E122" s="1">
        <v>0</v>
      </c>
      <c r="F122" s="1">
        <v>0</v>
      </c>
      <c r="G122" s="2">
        <f t="shared" si="0"/>
        <v>249.72948</v>
      </c>
      <c r="H122" s="2">
        <f t="shared" si="1"/>
        <v>0.11999999999989086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6296.22</v>
      </c>
      <c r="D123" s="1">
        <f>'PR-RAS'!E127</f>
        <v>7763.18</v>
      </c>
      <c r="E123" s="1">
        <v>0</v>
      </c>
      <c r="F123" s="1">
        <v>0</v>
      </c>
      <c r="G123" s="2">
        <f t="shared" si="0"/>
        <v>2662.3547600000002</v>
      </c>
      <c r="H123" s="2">
        <f t="shared" si="1"/>
        <v>0.4000000000005457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43119.63</v>
      </c>
      <c r="D124" s="1">
        <f>'PR-RAS'!E128</f>
        <v>11374.63</v>
      </c>
      <c r="E124" s="1">
        <v>0</v>
      </c>
      <c r="F124" s="1">
        <v>0</v>
      </c>
      <c r="G124" s="2">
        <f t="shared" si="0"/>
        <v>8101.8734699999995</v>
      </c>
      <c r="H124" s="2">
        <f t="shared" si="1"/>
        <v>0.7400000000034197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20558.419999999998</v>
      </c>
      <c r="D125" s="1">
        <f>'PR-RAS'!E129</f>
        <v>225</v>
      </c>
      <c r="E125" s="1">
        <v>0</v>
      </c>
      <c r="F125" s="1">
        <v>0</v>
      </c>
      <c r="G125" s="2">
        <f t="shared" si="0"/>
        <v>2605.0440799999997</v>
      </c>
      <c r="H125" s="2">
        <f t="shared" si="1"/>
        <v>0.41999999999825377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22561.21</v>
      </c>
      <c r="D126" s="1">
        <f>'PR-RAS'!E130</f>
        <v>11149.63</v>
      </c>
      <c r="E126" s="1">
        <v>0</v>
      </c>
      <c r="F126" s="1">
        <v>0</v>
      </c>
      <c r="G126" s="2">
        <f t="shared" si="0"/>
        <v>5607.5587500000001</v>
      </c>
      <c r="H126" s="2">
        <f t="shared" si="1"/>
        <v>0.57999999999992724</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190875.66</v>
      </c>
      <c r="D129" s="1">
        <f>'PR-RAS'!E133</f>
        <v>201755.14</v>
      </c>
      <c r="E129" s="1">
        <v>0</v>
      </c>
      <c r="F129" s="1">
        <v>0</v>
      </c>
      <c r="G129" s="2">
        <f t="shared" si="0"/>
        <v>76081.400320000015</v>
      </c>
      <c r="H129" s="2">
        <f t="shared" si="1"/>
        <v>0.48000000001047738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190875.66</v>
      </c>
      <c r="D130" s="1">
        <f>'PR-RAS'!E134</f>
        <v>201755.14</v>
      </c>
      <c r="E130" s="1">
        <v>0</v>
      </c>
      <c r="F130" s="1">
        <v>0</v>
      </c>
      <c r="G130" s="2">
        <f t="shared" si="0"/>
        <v>76675.786260000008</v>
      </c>
      <c r="H130" s="2">
        <f t="shared" si="1"/>
        <v>0.48000000001047738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187290.66</v>
      </c>
      <c r="D131" s="1">
        <f>'PR-RAS'!E135</f>
        <v>201755.14</v>
      </c>
      <c r="E131" s="1">
        <v>0</v>
      </c>
      <c r="F131" s="1">
        <v>0</v>
      </c>
      <c r="G131" s="2">
        <f t="shared" si="0"/>
        <v>76804.122200000013</v>
      </c>
      <c r="H131" s="2">
        <f t="shared" si="1"/>
        <v>0.48000000001047738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3585</v>
      </c>
      <c r="D132" s="1">
        <f>'PR-RAS'!E136</f>
        <v>0</v>
      </c>
      <c r="E132" s="1">
        <v>0</v>
      </c>
      <c r="F132" s="1">
        <v>0</v>
      </c>
      <c r="G132" s="2">
        <f t="shared" si="0"/>
        <v>469.63499999999999</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2210718.0499999998</v>
      </c>
      <c r="D147" s="1">
        <f>'PR-RAS'!E151</f>
        <v>2654542.8400000008</v>
      </c>
      <c r="E147" s="1">
        <v>0</v>
      </c>
      <c r="F147" s="1">
        <v>0</v>
      </c>
      <c r="G147" s="2">
        <f t="shared" si="0"/>
        <v>1097891.34458</v>
      </c>
      <c r="H147" s="2">
        <f t="shared" si="1"/>
        <v>0.20999999903142452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1813859.5699999998</v>
      </c>
      <c r="D148" s="1">
        <f>'PR-RAS'!E152</f>
        <v>2251886.66</v>
      </c>
      <c r="E148" s="1">
        <v>0</v>
      </c>
      <c r="F148" s="1">
        <v>0</v>
      </c>
      <c r="G148" s="2">
        <f t="shared" si="0"/>
        <v>928692.03483000002</v>
      </c>
      <c r="H148" s="2">
        <f t="shared" si="1"/>
        <v>0.77000000001862645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1502737.27</v>
      </c>
      <c r="D149" s="1">
        <f>'PR-RAS'!E153</f>
        <v>1858400</v>
      </c>
      <c r="E149" s="1">
        <v>0</v>
      </c>
      <c r="F149" s="1">
        <v>0</v>
      </c>
      <c r="G149" s="2">
        <f t="shared" si="0"/>
        <v>772491.51595999987</v>
      </c>
      <c r="H149" s="2">
        <f t="shared" si="1"/>
        <v>0.27000000001862645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1427468.61</v>
      </c>
      <c r="D150" s="1">
        <f>'PR-RAS'!E154</f>
        <v>1737288.22</v>
      </c>
      <c r="E150" s="1">
        <v>0</v>
      </c>
      <c r="F150" s="1">
        <v>0</v>
      </c>
      <c r="G150" s="2">
        <f t="shared" si="0"/>
        <v>730404.71244999999</v>
      </c>
      <c r="H150" s="2">
        <f t="shared" si="1"/>
        <v>0.60999999986961484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45900.69</v>
      </c>
      <c r="D152" s="1">
        <f>'PR-RAS'!E156</f>
        <v>83087.960000000006</v>
      </c>
      <c r="E152" s="1">
        <v>0</v>
      </c>
      <c r="F152" s="1">
        <v>0</v>
      </c>
      <c r="G152" s="2">
        <f t="shared" si="0"/>
        <v>32023.56811</v>
      </c>
      <c r="H152" s="2">
        <f t="shared" si="1"/>
        <v>0.34999999999126885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29367.97</v>
      </c>
      <c r="D153" s="1">
        <f>'PR-RAS'!E157</f>
        <v>38023.82</v>
      </c>
      <c r="E153" s="1">
        <v>0</v>
      </c>
      <c r="F153" s="1">
        <v>0</v>
      </c>
      <c r="G153" s="2">
        <f t="shared" si="0"/>
        <v>16023.17272</v>
      </c>
      <c r="H153" s="2">
        <f t="shared" si="1"/>
        <v>0.20999999999912689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71712.679999999993</v>
      </c>
      <c r="D154" s="1">
        <f>'PR-RAS'!E158</f>
        <v>93779.69</v>
      </c>
      <c r="E154" s="1">
        <v>0</v>
      </c>
      <c r="F154" s="1">
        <v>0</v>
      </c>
      <c r="G154" s="2">
        <f t="shared" si="0"/>
        <v>39668.625179999995</v>
      </c>
      <c r="H154" s="2">
        <f t="shared" si="1"/>
        <v>0.63000000000465661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239409.62</v>
      </c>
      <c r="D155" s="1">
        <f>'PR-RAS'!E159</f>
        <v>299706.97000000003</v>
      </c>
      <c r="E155" s="1">
        <v>0</v>
      </c>
      <c r="F155" s="1">
        <v>0</v>
      </c>
      <c r="G155" s="2">
        <f t="shared" si="0"/>
        <v>129178.82824</v>
      </c>
      <c r="H155" s="2">
        <f t="shared" si="1"/>
        <v>0.40999999997438863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239370.11</v>
      </c>
      <c r="D157" s="1">
        <f>'PR-RAS'!E161</f>
        <v>299701.13</v>
      </c>
      <c r="E157" s="1">
        <v>0</v>
      </c>
      <c r="F157" s="1">
        <v>0</v>
      </c>
      <c r="G157" s="2">
        <f t="shared" si="0"/>
        <v>130848.48972</v>
      </c>
      <c r="H157" s="2">
        <f t="shared" si="1"/>
        <v>0.23999999999068677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39.51</v>
      </c>
      <c r="D158" s="1">
        <f>'PR-RAS'!E162</f>
        <v>5.84</v>
      </c>
      <c r="E158" s="1">
        <v>0</v>
      </c>
      <c r="F158" s="1">
        <v>0</v>
      </c>
      <c r="G158" s="2">
        <f t="shared" si="0"/>
        <v>8.0368300000000001</v>
      </c>
      <c r="H158" s="2">
        <f t="shared" si="1"/>
        <v>0.65000000000000213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361771.9</v>
      </c>
      <c r="D159" s="1">
        <f>'PR-RAS'!E163</f>
        <v>369983.16</v>
      </c>
      <c r="E159" s="1">
        <v>0</v>
      </c>
      <c r="F159" s="1">
        <v>0</v>
      </c>
      <c r="G159" s="2">
        <f t="shared" si="0"/>
        <v>174074.63876</v>
      </c>
      <c r="H159" s="2">
        <f t="shared" si="1"/>
        <v>0.25999999995110556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41306.239999999998</v>
      </c>
      <c r="D160" s="1">
        <f>'PR-RAS'!E164</f>
        <v>40368.76</v>
      </c>
      <c r="E160" s="1">
        <v>0</v>
      </c>
      <c r="F160" s="1">
        <v>0</v>
      </c>
      <c r="G160" s="2">
        <f t="shared" si="0"/>
        <v>19404.957840000003</v>
      </c>
      <c r="H160" s="2">
        <f t="shared" si="1"/>
        <v>0.47999999999592546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13547.71</v>
      </c>
      <c r="D161" s="1">
        <f>'PR-RAS'!E165</f>
        <v>12141.44</v>
      </c>
      <c r="E161" s="1">
        <v>0</v>
      </c>
      <c r="F161" s="1">
        <v>0</v>
      </c>
      <c r="G161" s="2">
        <f t="shared" si="0"/>
        <v>6052.8943999999992</v>
      </c>
      <c r="H161" s="2">
        <f t="shared" si="1"/>
        <v>0.73000000000138243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25442.28</v>
      </c>
      <c r="D162" s="1">
        <f>'PR-RAS'!E166</f>
        <v>25475.46</v>
      </c>
      <c r="E162" s="1">
        <v>0</v>
      </c>
      <c r="F162" s="1">
        <v>0</v>
      </c>
      <c r="G162" s="2">
        <f t="shared" si="0"/>
        <v>12299.305200000001</v>
      </c>
      <c r="H162" s="2">
        <f t="shared" si="1"/>
        <v>0.73999999999796273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1248.25</v>
      </c>
      <c r="D163" s="1">
        <f>'PR-RAS'!E167</f>
        <v>1736.36</v>
      </c>
      <c r="E163" s="1">
        <v>0</v>
      </c>
      <c r="F163" s="1">
        <v>0</v>
      </c>
      <c r="G163" s="2">
        <f t="shared" si="0"/>
        <v>764.7971399999999</v>
      </c>
      <c r="H163" s="2">
        <f t="shared" si="1"/>
        <v>0.60999999999989996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1068</v>
      </c>
      <c r="D164" s="1">
        <f>'PR-RAS'!E168</f>
        <v>1015.5</v>
      </c>
      <c r="E164" s="1">
        <v>0</v>
      </c>
      <c r="F164" s="1">
        <v>0</v>
      </c>
      <c r="G164" s="2">
        <f t="shared" si="0"/>
        <v>505.137</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73125.449999999983</v>
      </c>
      <c r="D165" s="1">
        <f>'PR-RAS'!E169</f>
        <v>73289.789999999994</v>
      </c>
      <c r="E165" s="1">
        <v>0</v>
      </c>
      <c r="F165" s="1">
        <v>0</v>
      </c>
      <c r="G165" s="2">
        <f t="shared" si="0"/>
        <v>36031.624919999995</v>
      </c>
      <c r="H165" s="2">
        <f t="shared" si="1"/>
        <v>0.65999999998894054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16369.83</v>
      </c>
      <c r="D166" s="1">
        <f>'PR-RAS'!E170</f>
        <v>16913.88</v>
      </c>
      <c r="E166" s="1">
        <v>0</v>
      </c>
      <c r="F166" s="1">
        <v>0</v>
      </c>
      <c r="G166" s="2">
        <f t="shared" si="0"/>
        <v>8282.602350000001</v>
      </c>
      <c r="H166" s="2">
        <f t="shared" si="1"/>
        <v>0.28999999999905413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4288.7</v>
      </c>
      <c r="D167" s="1">
        <f>'PR-RAS'!E171</f>
        <v>4591.7299999999996</v>
      </c>
      <c r="E167" s="1">
        <v>0</v>
      </c>
      <c r="F167" s="1">
        <v>0</v>
      </c>
      <c r="G167" s="2">
        <f t="shared" si="0"/>
        <v>2236.3785600000001</v>
      </c>
      <c r="H167" s="2">
        <f t="shared" si="1"/>
        <v>0.57000000000061846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45753.71</v>
      </c>
      <c r="D168" s="1">
        <f>'PR-RAS'!E172</f>
        <v>40372.21</v>
      </c>
      <c r="E168" s="1">
        <v>0</v>
      </c>
      <c r="F168" s="1">
        <v>0</v>
      </c>
      <c r="G168" s="2">
        <f t="shared" si="0"/>
        <v>21125.187710000002</v>
      </c>
      <c r="H168" s="2">
        <f t="shared" si="1"/>
        <v>0.5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4716.26</v>
      </c>
      <c r="D169" s="1">
        <f>'PR-RAS'!E173</f>
        <v>5209.55</v>
      </c>
      <c r="E169" s="1">
        <v>0</v>
      </c>
      <c r="F169" s="1">
        <v>0</v>
      </c>
      <c r="G169" s="2">
        <f t="shared" si="0"/>
        <v>2542.7404800000004</v>
      </c>
      <c r="H169" s="2">
        <f t="shared" si="1"/>
        <v>0.71000000000003638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1715.55</v>
      </c>
      <c r="D170" s="1">
        <f>'PR-RAS'!E174</f>
        <v>5503.27</v>
      </c>
      <c r="E170" s="1">
        <v>0</v>
      </c>
      <c r="F170" s="1">
        <v>0</v>
      </c>
      <c r="G170" s="2">
        <f t="shared" si="0"/>
        <v>2150.0332100000001</v>
      </c>
      <c r="H170" s="2">
        <f t="shared" si="1"/>
        <v>0.72000000000048203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281.39999999999998</v>
      </c>
      <c r="D172" s="1">
        <f>'PR-RAS'!E176</f>
        <v>699.15</v>
      </c>
      <c r="E172" s="1">
        <v>0</v>
      </c>
      <c r="F172" s="1">
        <v>0</v>
      </c>
      <c r="G172" s="2">
        <f t="shared" si="0"/>
        <v>287.2287</v>
      </c>
      <c r="H172" s="2">
        <f t="shared" si="1"/>
        <v>0.54999999999995453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233626.36000000002</v>
      </c>
      <c r="D173" s="1">
        <f>'PR-RAS'!E177</f>
        <v>240885.15</v>
      </c>
      <c r="E173" s="1">
        <v>0</v>
      </c>
      <c r="F173" s="1">
        <v>0</v>
      </c>
      <c r="G173" s="2">
        <f t="shared" si="0"/>
        <v>123048.22551999999</v>
      </c>
      <c r="H173" s="2">
        <f t="shared" si="1"/>
        <v>0.51000000000931323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8021.78</v>
      </c>
      <c r="D174" s="1">
        <f>'PR-RAS'!E178</f>
        <v>13294.82</v>
      </c>
      <c r="E174" s="1">
        <v>0</v>
      </c>
      <c r="F174" s="1">
        <v>0</v>
      </c>
      <c r="G174" s="2">
        <f t="shared" si="0"/>
        <v>5987.7756599999993</v>
      </c>
      <c r="H174" s="2">
        <f t="shared" si="1"/>
        <v>0.4000000000005457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28623.26</v>
      </c>
      <c r="D175" s="1">
        <f>'PR-RAS'!E179</f>
        <v>24376.18</v>
      </c>
      <c r="E175" s="1">
        <v>0</v>
      </c>
      <c r="F175" s="1">
        <v>0</v>
      </c>
      <c r="G175" s="2">
        <f t="shared" si="0"/>
        <v>13463.357879999998</v>
      </c>
      <c r="H175" s="2">
        <f t="shared" si="1"/>
        <v>0.43999999999869033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248.85</v>
      </c>
      <c r="D176" s="1">
        <f>'PR-RAS'!E180</f>
        <v>1048.8499999999999</v>
      </c>
      <c r="E176" s="1">
        <v>0</v>
      </c>
      <c r="F176" s="1">
        <v>0</v>
      </c>
      <c r="G176" s="2">
        <f t="shared" si="0"/>
        <v>410.64624999999995</v>
      </c>
      <c r="H176" s="2">
        <f t="shared" si="1"/>
        <v>0.30000000000009663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11374.97</v>
      </c>
      <c r="D177" s="1">
        <f>'PR-RAS'!E181</f>
        <v>13426.43</v>
      </c>
      <c r="E177" s="1">
        <v>0</v>
      </c>
      <c r="F177" s="1">
        <v>0</v>
      </c>
      <c r="G177" s="2">
        <f t="shared" si="0"/>
        <v>6728.0980799999998</v>
      </c>
      <c r="H177" s="2">
        <f t="shared" si="1"/>
        <v>0.46000000000094587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5717.96</v>
      </c>
      <c r="D178" s="1">
        <f>'PR-RAS'!E182</f>
        <v>14943.14</v>
      </c>
      <c r="E178" s="1">
        <v>0</v>
      </c>
      <c r="F178" s="1">
        <v>0</v>
      </c>
      <c r="G178" s="2">
        <f t="shared" si="0"/>
        <v>6301.9504799999995</v>
      </c>
      <c r="H178" s="2">
        <f t="shared" si="1"/>
        <v>0.17999999999938154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5211.59</v>
      </c>
      <c r="D179" s="1">
        <f>'PR-RAS'!E183</f>
        <v>6347.7</v>
      </c>
      <c r="E179" s="1">
        <v>0</v>
      </c>
      <c r="F179" s="1">
        <v>0</v>
      </c>
      <c r="G179" s="2">
        <f t="shared" si="0"/>
        <v>3187.4442199999994</v>
      </c>
      <c r="H179" s="2">
        <f t="shared" si="1"/>
        <v>0.71000000000003638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8541.19</v>
      </c>
      <c r="D180" s="1">
        <f>'PR-RAS'!E184</f>
        <v>8097.46</v>
      </c>
      <c r="E180" s="1">
        <v>0</v>
      </c>
      <c r="F180" s="1">
        <v>0</v>
      </c>
      <c r="G180" s="2">
        <f t="shared" si="0"/>
        <v>4427.7636899999998</v>
      </c>
      <c r="H180" s="2">
        <f t="shared" si="1"/>
        <v>0.6500000000005457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1868.6</v>
      </c>
      <c r="D181" s="1">
        <f>'PR-RAS'!E185</f>
        <v>2071.2600000000002</v>
      </c>
      <c r="E181" s="1">
        <v>0</v>
      </c>
      <c r="F181" s="1">
        <v>0</v>
      </c>
      <c r="G181" s="2">
        <f t="shared" si="0"/>
        <v>1082.0016000000001</v>
      </c>
      <c r="H181" s="2">
        <f t="shared" si="1"/>
        <v>0.66000000000030923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164018.16</v>
      </c>
      <c r="D182" s="1">
        <f>'PR-RAS'!E186</f>
        <v>157279.31</v>
      </c>
      <c r="E182" s="1">
        <v>0</v>
      </c>
      <c r="F182" s="1">
        <v>0</v>
      </c>
      <c r="G182" s="2">
        <f t="shared" si="0"/>
        <v>86622.39718</v>
      </c>
      <c r="H182" s="2">
        <f t="shared" si="1"/>
        <v>0.47000000000116415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1254.78</v>
      </c>
      <c r="D183" s="1">
        <f>'PR-RAS'!E187</f>
        <v>369.14</v>
      </c>
      <c r="E183" s="1">
        <v>0</v>
      </c>
      <c r="F183" s="1">
        <v>0</v>
      </c>
      <c r="G183" s="2">
        <f t="shared" si="0"/>
        <v>362.73692</v>
      </c>
      <c r="H183" s="2">
        <f t="shared" si="1"/>
        <v>0.36000000000001364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12459.07</v>
      </c>
      <c r="D184" s="1">
        <f>'PR-RAS'!E188</f>
        <v>15070.32</v>
      </c>
      <c r="E184" s="1">
        <v>0</v>
      </c>
      <c r="F184" s="1">
        <v>0</v>
      </c>
      <c r="G184" s="2">
        <f t="shared" si="0"/>
        <v>7795.7469299999993</v>
      </c>
      <c r="H184" s="2">
        <f t="shared" si="1"/>
        <v>0.38999999999941792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1484.01</v>
      </c>
      <c r="D187" s="1">
        <f>'PR-RAS'!E191</f>
        <v>1609.54</v>
      </c>
      <c r="E187" s="1">
        <v>0</v>
      </c>
      <c r="F187" s="1">
        <v>0</v>
      </c>
      <c r="G187" s="2">
        <f t="shared" si="0"/>
        <v>874.77474000000007</v>
      </c>
      <c r="H187" s="2">
        <f t="shared" si="1"/>
        <v>0.47000000000002728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66.36</v>
      </c>
      <c r="D188" s="1">
        <f>'PR-RAS'!E192</f>
        <v>78.09</v>
      </c>
      <c r="E188" s="1">
        <v>0</v>
      </c>
      <c r="F188" s="1">
        <v>0</v>
      </c>
      <c r="G188" s="2">
        <f t="shared" si="0"/>
        <v>41.614980000000003</v>
      </c>
      <c r="H188" s="2">
        <f t="shared" si="1"/>
        <v>0.45000000000000284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5046.82</v>
      </c>
      <c r="D189" s="1">
        <f>'PR-RAS'!E193</f>
        <v>6394.26</v>
      </c>
      <c r="E189" s="1">
        <v>0</v>
      </c>
      <c r="F189" s="1">
        <v>0</v>
      </c>
      <c r="G189" s="2">
        <f t="shared" si="0"/>
        <v>3353.0439200000001</v>
      </c>
      <c r="H189" s="2">
        <f t="shared" si="1"/>
        <v>0.44000000000050932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1468.25</v>
      </c>
      <c r="D190" s="1">
        <f>'PR-RAS'!E194</f>
        <v>625</v>
      </c>
      <c r="E190" s="1">
        <v>0</v>
      </c>
      <c r="F190" s="1">
        <v>0</v>
      </c>
      <c r="G190" s="2">
        <f t="shared" si="0"/>
        <v>513.74924999999996</v>
      </c>
      <c r="H190" s="2">
        <f t="shared" si="1"/>
        <v>0.25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4393.63</v>
      </c>
      <c r="D191" s="1">
        <f>'PR-RAS'!E195</f>
        <v>6363.43</v>
      </c>
      <c r="E191" s="1">
        <v>0</v>
      </c>
      <c r="F191" s="1">
        <v>0</v>
      </c>
      <c r="G191" s="2">
        <f t="shared" si="0"/>
        <v>3252.8931000000002</v>
      </c>
      <c r="H191" s="2">
        <f t="shared" si="1"/>
        <v>0.8000000000001819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1452.42</v>
      </c>
      <c r="D192" s="1">
        <f>'PR-RAS'!E196</f>
        <v>471.22</v>
      </c>
      <c r="E192" s="1">
        <v>0</v>
      </c>
      <c r="F192" s="1">
        <v>0</v>
      </c>
      <c r="G192" s="2">
        <f t="shared" si="0"/>
        <v>457.41826000000003</v>
      </c>
      <c r="H192" s="2">
        <f t="shared" si="1"/>
        <v>0.64000000000010004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1452.42</v>
      </c>
      <c r="D206" s="1">
        <f>'PR-RAS'!E210</f>
        <v>471.22</v>
      </c>
      <c r="E206" s="1">
        <v>0</v>
      </c>
      <c r="F206" s="1">
        <v>0</v>
      </c>
      <c r="G206" s="2">
        <f t="shared" si="0"/>
        <v>490.94630000000001</v>
      </c>
      <c r="H206" s="2">
        <f t="shared" si="1"/>
        <v>0.64000000000010004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351.17</v>
      </c>
      <c r="D207" s="1">
        <f>'PR-RAS'!E211</f>
        <v>254.52</v>
      </c>
      <c r="E207" s="1">
        <v>0</v>
      </c>
      <c r="F207" s="1">
        <v>0</v>
      </c>
      <c r="G207" s="2">
        <f t="shared" si="0"/>
        <v>177.20326</v>
      </c>
      <c r="H207" s="2">
        <f t="shared" si="1"/>
        <v>0.65000000000000568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1101.25</v>
      </c>
      <c r="D209" s="1">
        <f>'PR-RAS'!E213</f>
        <v>216.7</v>
      </c>
      <c r="E209" s="1">
        <v>0</v>
      </c>
      <c r="F209" s="1">
        <v>0</v>
      </c>
      <c r="G209" s="2">
        <f t="shared" si="0"/>
        <v>319.2072</v>
      </c>
      <c r="H209" s="2">
        <f t="shared" si="1"/>
        <v>0.55000000000001137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32456.68</v>
      </c>
      <c r="D248" s="1">
        <f>'PR-RAS'!E252</f>
        <v>30819.58</v>
      </c>
      <c r="E248" s="1">
        <v>0</v>
      </c>
      <c r="F248" s="1">
        <v>0</v>
      </c>
      <c r="G248" s="2">
        <f t="shared" si="0"/>
        <v>23241.672479999997</v>
      </c>
      <c r="H248" s="2">
        <f t="shared" si="1"/>
        <v>0.73999999999796273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32456.68</v>
      </c>
      <c r="D255" s="1">
        <f>'PR-RAS'!E259</f>
        <v>30819.58</v>
      </c>
      <c r="E255" s="1">
        <v>0</v>
      </c>
      <c r="F255" s="1">
        <v>0</v>
      </c>
      <c r="G255" s="2">
        <f t="shared" si="0"/>
        <v>23900.343359999999</v>
      </c>
      <c r="H255" s="2">
        <f t="shared" si="1"/>
        <v>0.73999999999796273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32456.68</v>
      </c>
      <c r="D257" s="1">
        <f>'PR-RAS'!E261</f>
        <v>30819.58</v>
      </c>
      <c r="E257" s="1">
        <v>0</v>
      </c>
      <c r="F257" s="1">
        <v>0</v>
      </c>
      <c r="G257" s="2">
        <f t="shared" si="0"/>
        <v>24088.535039999999</v>
      </c>
      <c r="H257" s="2">
        <f t="shared" si="1"/>
        <v>0.73999999999796273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1177.48</v>
      </c>
      <c r="D259" s="1">
        <f>'PR-RAS'!E263</f>
        <v>1382.22</v>
      </c>
      <c r="E259" s="1">
        <v>0</v>
      </c>
      <c r="F259" s="1">
        <v>0</v>
      </c>
      <c r="G259" s="2">
        <f t="shared" si="0"/>
        <v>1017.0153600000001</v>
      </c>
      <c r="H259" s="2">
        <f t="shared" si="1"/>
        <v>0.70000000000004547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1177.48</v>
      </c>
      <c r="D260" s="1">
        <f>'PR-RAS'!E264</f>
        <v>1130.05</v>
      </c>
      <c r="E260" s="1">
        <v>0</v>
      </c>
      <c r="F260" s="1">
        <v>0</v>
      </c>
      <c r="G260" s="2">
        <f t="shared" si="0"/>
        <v>890.33321999999998</v>
      </c>
      <c r="H260" s="2">
        <f t="shared" si="1"/>
        <v>0.52999999999997272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1177.48</v>
      </c>
      <c r="D262" s="1">
        <f>'PR-RAS'!E266</f>
        <v>1130.05</v>
      </c>
      <c r="E262" s="1">
        <v>0</v>
      </c>
      <c r="F262" s="1">
        <v>0</v>
      </c>
      <c r="G262" s="2">
        <f t="shared" si="0"/>
        <v>897.20838000000003</v>
      </c>
      <c r="H262" s="2">
        <f t="shared" si="1"/>
        <v>0.52999999999997272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252.17</v>
      </c>
      <c r="E269" s="1">
        <v>0</v>
      </c>
      <c r="F269" s="1">
        <v>0</v>
      </c>
      <c r="G269" s="2">
        <f t="shared" si="8"/>
        <v>135.16311999999999</v>
      </c>
      <c r="H269" s="2">
        <f t="shared" si="9"/>
        <v>0.16999999999998749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252.17</v>
      </c>
      <c r="E274" s="1">
        <v>0</v>
      </c>
      <c r="F274" s="1">
        <v>0</v>
      </c>
      <c r="G274" s="2">
        <f t="shared" si="8"/>
        <v>137.68482</v>
      </c>
      <c r="H274" s="2">
        <f t="shared" si="9"/>
        <v>0.16999999999998749</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2210718.0499999998</v>
      </c>
      <c r="D285" s="1">
        <f>'PR-RAS'!E289</f>
        <v>2654542.8400000008</v>
      </c>
      <c r="E285" s="1">
        <v>0</v>
      </c>
      <c r="F285" s="1">
        <v>0</v>
      </c>
      <c r="G285" s="2">
        <f t="shared" si="8"/>
        <v>2135624.2593200002</v>
      </c>
      <c r="H285" s="2">
        <f t="shared" si="9"/>
        <v>0.20999999903142452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36229.250000000466</v>
      </c>
      <c r="D286" s="1">
        <f>'PR-RAS'!E290</f>
        <v>35576.819999999367</v>
      </c>
      <c r="E286" s="1">
        <v>0</v>
      </c>
      <c r="F286" s="1">
        <v>0</v>
      </c>
      <c r="G286" s="2">
        <f t="shared" si="8"/>
        <v>30604.123649999769</v>
      </c>
      <c r="H286" s="2">
        <f t="shared" si="9"/>
        <v>0.43000000109896064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13474.96</v>
      </c>
      <c r="D288" s="1">
        <f>'PR-RAS'!E292</f>
        <v>8131.76</v>
      </c>
      <c r="E288" s="1">
        <v>0</v>
      </c>
      <c r="F288" s="1">
        <v>0</v>
      </c>
      <c r="G288" s="2">
        <f t="shared" si="8"/>
        <v>8534.9437599999983</v>
      </c>
      <c r="H288" s="2">
        <f t="shared" si="9"/>
        <v>0.28000000000065484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2880.56</v>
      </c>
      <c r="D290" s="1">
        <f>'PR-RAS'!E294</f>
        <v>2785.67</v>
      </c>
      <c r="E290" s="1">
        <v>0</v>
      </c>
      <c r="F290" s="1">
        <v>0</v>
      </c>
      <c r="G290" s="2">
        <f t="shared" si="8"/>
        <v>2442.5990999999999</v>
      </c>
      <c r="H290" s="2">
        <f t="shared" si="9"/>
        <v>0.76999999999998181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216.79</v>
      </c>
      <c r="D291" s="1">
        <f>'PR-RAS'!E295</f>
        <v>578.99</v>
      </c>
      <c r="E291" s="1">
        <v>0</v>
      </c>
      <c r="F291" s="1">
        <v>0</v>
      </c>
      <c r="G291" s="2">
        <f t="shared" si="8"/>
        <v>398.68329999999997</v>
      </c>
      <c r="H291" s="2">
        <f t="shared" si="9"/>
        <v>0.21999999999999886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41572.449999999997</v>
      </c>
      <c r="D345" s="1">
        <f>'PR-RAS'!E350</f>
        <v>41942.94</v>
      </c>
      <c r="E345" s="1">
        <v>0</v>
      </c>
      <c r="F345" s="1">
        <v>0</v>
      </c>
      <c r="G345" s="2">
        <f t="shared" si="8"/>
        <v>43157.665519999995</v>
      </c>
      <c r="H345" s="2">
        <f t="shared" si="9"/>
        <v>0.50999999999476131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41572.449999999997</v>
      </c>
      <c r="D358" s="1">
        <f>'PR-RAS'!E363</f>
        <v>41942.94</v>
      </c>
      <c r="E358" s="1">
        <v>0</v>
      </c>
      <c r="F358" s="1">
        <v>0</v>
      </c>
      <c r="G358" s="2">
        <f t="shared" si="8"/>
        <v>44788.623809999997</v>
      </c>
      <c r="H358" s="2">
        <f t="shared" si="9"/>
        <v>0.50999999999476131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34594.11</v>
      </c>
      <c r="D364" s="1">
        <f>'PR-RAS'!E369</f>
        <v>21842.900000000005</v>
      </c>
      <c r="E364" s="1">
        <v>0</v>
      </c>
      <c r="F364" s="1">
        <v>0</v>
      </c>
      <c r="G364" s="2">
        <f t="shared" si="8"/>
        <v>28415.607329999999</v>
      </c>
      <c r="H364" s="2">
        <f t="shared" si="9"/>
        <v>0.20999999999548891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22222.65</v>
      </c>
      <c r="D365" s="1">
        <f>'PR-RAS'!E370</f>
        <v>17168.810000000001</v>
      </c>
      <c r="E365" s="1">
        <v>0</v>
      </c>
      <c r="F365" s="1">
        <v>0</v>
      </c>
      <c r="G365" s="2">
        <f t="shared" si="8"/>
        <v>20587.938280000002</v>
      </c>
      <c r="H365" s="2">
        <f t="shared" si="9"/>
        <v>0.53999999999723514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7920</v>
      </c>
      <c r="D367" s="1">
        <f>'PR-RAS'!E372</f>
        <v>4101.1000000000004</v>
      </c>
      <c r="E367" s="1">
        <v>0</v>
      </c>
      <c r="F367" s="1">
        <v>0</v>
      </c>
      <c r="G367" s="2">
        <f t="shared" si="8"/>
        <v>5900.7251999999999</v>
      </c>
      <c r="H367" s="2">
        <f t="shared" si="9"/>
        <v>0.1000000000003638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4451.46</v>
      </c>
      <c r="D371" s="1">
        <f>'PR-RAS'!E376</f>
        <v>572.99</v>
      </c>
      <c r="E371" s="1">
        <v>0</v>
      </c>
      <c r="F371" s="1">
        <v>0</v>
      </c>
      <c r="G371" s="2">
        <f t="shared" si="8"/>
        <v>2071.0528000000004</v>
      </c>
      <c r="H371" s="2">
        <f t="shared" si="9"/>
        <v>0.47000000000002728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6978.34</v>
      </c>
      <c r="D378" s="1">
        <f>'PR-RAS'!E383</f>
        <v>20100.04</v>
      </c>
      <c r="E378" s="1">
        <v>0</v>
      </c>
      <c r="F378" s="1">
        <v>0</v>
      </c>
      <c r="G378" s="2">
        <f t="shared" si="8"/>
        <v>17786.264339999998</v>
      </c>
      <c r="H378" s="2">
        <f t="shared" si="9"/>
        <v>0.38000000000101863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6978.34</v>
      </c>
      <c r="D379" s="1">
        <f>'PR-RAS'!E384</f>
        <v>20100.04</v>
      </c>
      <c r="E379" s="1">
        <v>0</v>
      </c>
      <c r="F379" s="1">
        <v>0</v>
      </c>
      <c r="G379" s="2">
        <f t="shared" si="8"/>
        <v>17833.442759999998</v>
      </c>
      <c r="H379" s="2">
        <f t="shared" si="9"/>
        <v>0.38000000000101863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41572.449999999997</v>
      </c>
      <c r="D403" s="1">
        <f>'PR-RAS'!E408</f>
        <v>41942.94</v>
      </c>
      <c r="E403" s="1">
        <v>0</v>
      </c>
      <c r="F403" s="1">
        <v>0</v>
      </c>
      <c r="G403" s="2">
        <f t="shared" si="8"/>
        <v>50434.248660000005</v>
      </c>
      <c r="H403" s="2">
        <f t="shared" si="9"/>
        <v>0.50999999999476131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2246947.3000000003</v>
      </c>
      <c r="D407" s="1">
        <f>'PR-RAS'!E412</f>
        <v>2690119.66</v>
      </c>
      <c r="E407" s="1">
        <v>0</v>
      </c>
      <c r="F407" s="1">
        <v>0</v>
      </c>
      <c r="G407" s="2">
        <f t="shared" si="8"/>
        <v>3096637.7677200008</v>
      </c>
      <c r="H407" s="2">
        <f t="shared" si="9"/>
        <v>0.64000000013038516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2252290.5</v>
      </c>
      <c r="D408" s="1">
        <f>'PR-RAS'!E413</f>
        <v>2696485.7800000007</v>
      </c>
      <c r="E408" s="1">
        <v>0</v>
      </c>
      <c r="F408" s="1">
        <v>0</v>
      </c>
      <c r="G408" s="2">
        <f t="shared" si="8"/>
        <v>3111621.6584200002</v>
      </c>
      <c r="H408" s="2">
        <f t="shared" si="9"/>
        <v>0.71999999927356839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5343.1999999997206</v>
      </c>
      <c r="D410" s="1">
        <f>'PR-RAS'!E415</f>
        <v>6366.1200000005774</v>
      </c>
      <c r="E410" s="1">
        <v>0</v>
      </c>
      <c r="F410" s="1">
        <v>0</v>
      </c>
      <c r="G410" s="2">
        <f t="shared" si="8"/>
        <v>7392.854960000358</v>
      </c>
      <c r="H410" s="2">
        <f t="shared" si="9"/>
        <v>0.32000000029802322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13474.96</v>
      </c>
      <c r="D411" s="1">
        <f>'PR-RAS'!E416</f>
        <v>8131.76</v>
      </c>
      <c r="E411" s="1">
        <v>0</v>
      </c>
      <c r="F411" s="1">
        <v>0</v>
      </c>
      <c r="G411" s="2">
        <f t="shared" si="8"/>
        <v>12192.7768</v>
      </c>
      <c r="H411" s="2">
        <f t="shared" si="9"/>
        <v>0.28000000000065484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2880.56</v>
      </c>
      <c r="D413" s="1">
        <f>'PR-RAS'!E418</f>
        <v>2785.67</v>
      </c>
      <c r="E413" s="1">
        <v>0</v>
      </c>
      <c r="F413" s="1">
        <v>0</v>
      </c>
      <c r="G413" s="2">
        <f t="shared" si="8"/>
        <v>3482.1827999999996</v>
      </c>
      <c r="H413" s="2">
        <f t="shared" si="9"/>
        <v>0.76999999999998181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2246947.3000000003</v>
      </c>
      <c r="D633" s="1">
        <f>'PR-RAS'!E639</f>
        <v>2690119.66</v>
      </c>
      <c r="E633" s="1">
        <v>0</v>
      </c>
      <c r="F633" s="1">
        <v>0</v>
      </c>
      <c r="G633" s="2">
        <f t="shared" si="10"/>
        <v>4820381.9438400008</v>
      </c>
      <c r="H633" s="2">
        <f t="shared" si="11"/>
        <v>0.64000000013038516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2252290.5</v>
      </c>
      <c r="D634" s="1">
        <f>'PR-RAS'!E640</f>
        <v>2696485.7800000007</v>
      </c>
      <c r="E634" s="1">
        <v>0</v>
      </c>
      <c r="F634" s="1">
        <v>0</v>
      </c>
      <c r="G634" s="2">
        <f t="shared" si="10"/>
        <v>4839450.8839800013</v>
      </c>
      <c r="H634" s="2">
        <f t="shared" si="11"/>
        <v>0.71999999927356839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5343.1999999997206</v>
      </c>
      <c r="D636" s="1">
        <f>'PR-RAS'!E642</f>
        <v>6366.1200000005774</v>
      </c>
      <c r="E636" s="1">
        <v>0</v>
      </c>
      <c r="F636" s="1">
        <v>0</v>
      </c>
      <c r="G636" s="2">
        <f t="shared" si="10"/>
        <v>11477.904400000556</v>
      </c>
      <c r="H636" s="2">
        <f t="shared" si="11"/>
        <v>0.32000000029802322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13474.96</v>
      </c>
      <c r="D637" s="1">
        <f>'PR-RAS'!E643</f>
        <v>8131.76</v>
      </c>
      <c r="E637" s="1">
        <v>0</v>
      </c>
      <c r="F637" s="1">
        <v>0</v>
      </c>
      <c r="G637" s="2">
        <f t="shared" si="10"/>
        <v>18913.673279999999</v>
      </c>
      <c r="H637" s="2">
        <f t="shared" si="11"/>
        <v>0.28000000000065484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8131.7600000002785</v>
      </c>
      <c r="D639" s="1">
        <f>'PR-RAS'!E645</f>
        <v>1765.6399999994228</v>
      </c>
      <c r="E639" s="1">
        <v>0</v>
      </c>
      <c r="F639" s="1">
        <v>0</v>
      </c>
      <c r="G639" s="2">
        <f t="shared" si="10"/>
        <v>7441.0195199994414</v>
      </c>
      <c r="H639" s="2">
        <f t="shared" si="11"/>
        <v>0.60000000029867806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176265.09</v>
      </c>
      <c r="D641" s="1">
        <f>'PR-RAS'!E647</f>
        <v>192718.12</v>
      </c>
      <c r="E641" s="1">
        <v>0</v>
      </c>
      <c r="F641" s="1">
        <v>0</v>
      </c>
      <c r="G641" s="2">
        <f t="shared" si="10"/>
        <v>359488.85119999998</v>
      </c>
      <c r="H641" s="2">
        <f t="shared" si="11"/>
        <v>0.20999999999185093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16892.22</v>
      </c>
      <c r="D642" s="1">
        <f>'PR-RAS'!E649</f>
        <v>21921.7</v>
      </c>
      <c r="E642" s="1">
        <v>0</v>
      </c>
      <c r="F642" s="1">
        <v>0</v>
      </c>
      <c r="G642" s="2">
        <f t="shared" si="10"/>
        <v>38931.532420000003</v>
      </c>
      <c r="H642" s="2">
        <f t="shared" si="11"/>
        <v>0.52000000000043656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448395.51</v>
      </c>
      <c r="D643" s="1">
        <f>'PR-RAS'!E650</f>
        <v>502408.6</v>
      </c>
      <c r="E643" s="1">
        <v>0</v>
      </c>
      <c r="F643" s="1">
        <v>0</v>
      </c>
      <c r="G643" s="2">
        <f t="shared" si="10"/>
        <v>932962.55981999997</v>
      </c>
      <c r="H643" s="2">
        <f t="shared" si="11"/>
        <v>0.89000000001396984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443366.03</v>
      </c>
      <c r="D644" s="1">
        <f>'PR-RAS'!E651</f>
        <v>503131.17</v>
      </c>
      <c r="E644" s="1">
        <v>0</v>
      </c>
      <c r="F644" s="1">
        <v>0</v>
      </c>
      <c r="G644" s="2">
        <f t="shared" si="10"/>
        <v>932111.04191000015</v>
      </c>
      <c r="H644" s="2">
        <f t="shared" si="11"/>
        <v>0.20000000001164153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21921.699999999953</v>
      </c>
      <c r="D645" s="1">
        <f>'PR-RAS'!E652</f>
        <v>21199.129999999946</v>
      </c>
      <c r="E645" s="1">
        <v>0</v>
      </c>
      <c r="F645" s="1">
        <v>0</v>
      </c>
      <c r="G645" s="2">
        <f t="shared" si="10"/>
        <v>41422.054239999903</v>
      </c>
      <c r="H645" s="2">
        <f t="shared" si="11"/>
        <v>0.42999999999301508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90</v>
      </c>
      <c r="D647" s="1">
        <f>'PR-RAS'!E654</f>
        <v>88</v>
      </c>
      <c r="E647" s="1">
        <v>0</v>
      </c>
      <c r="F647" s="1">
        <v>0</v>
      </c>
      <c r="G647" s="2">
        <f t="shared" si="10"/>
        <v>171.83600000000001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71</v>
      </c>
      <c r="D649" s="1">
        <f>'PR-RAS'!E656</f>
        <v>59</v>
      </c>
      <c r="E649" s="1">
        <v>0</v>
      </c>
      <c r="F649" s="1">
        <v>0</v>
      </c>
      <c r="G649" s="2">
        <f t="shared" si="10"/>
        <v>122.47200000000001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1834888.02</v>
      </c>
      <c r="D668" s="1">
        <f>'PR-RAS'!E675</f>
        <v>2247063.2799999998</v>
      </c>
      <c r="E668" s="1">
        <v>0</v>
      </c>
      <c r="F668" s="1">
        <v>0</v>
      </c>
      <c r="G668" s="2">
        <f t="shared" si="10"/>
        <v>4221452.7248600004</v>
      </c>
      <c r="H668" s="2">
        <f t="shared" si="11"/>
        <v>0.29999999981373549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99258.52</v>
      </c>
      <c r="D669" s="1">
        <f>'PR-RAS'!E676</f>
        <v>130464.95</v>
      </c>
      <c r="E669" s="1">
        <v>0</v>
      </c>
      <c r="F669" s="1">
        <v>0</v>
      </c>
      <c r="G669" s="2">
        <f t="shared" si="10"/>
        <v>240605.86456000002</v>
      </c>
      <c r="H669" s="2">
        <f t="shared" si="11"/>
        <v>0.52999999999883585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6859.77</v>
      </c>
      <c r="D670" s="1">
        <f>'PR-RAS'!E677</f>
        <v>19968.09</v>
      </c>
      <c r="E670" s="1">
        <v>0</v>
      </c>
      <c r="F670" s="1">
        <v>0</v>
      </c>
      <c r="G670" s="2">
        <f t="shared" si="10"/>
        <v>31306.490549999999</v>
      </c>
      <c r="H670" s="2">
        <f t="shared" si="11"/>
        <v>0.31999999999970896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273.39999999999998</v>
      </c>
      <c r="D671" s="1">
        <f>'PR-RAS'!E678</f>
        <v>1961.31</v>
      </c>
      <c r="E671" s="1">
        <v>0</v>
      </c>
      <c r="F671" s="1">
        <v>0</v>
      </c>
      <c r="G671" s="2">
        <f t="shared" si="10"/>
        <v>2811.3334</v>
      </c>
      <c r="H671" s="2">
        <f t="shared" si="11"/>
        <v>0.70999999999992269</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58688.76</v>
      </c>
      <c r="D703" s="1">
        <f>'PR-RAS'!E710</f>
        <v>60595.63</v>
      </c>
      <c r="E703" s="1">
        <v>0</v>
      </c>
      <c r="F703" s="1">
        <v>0</v>
      </c>
      <c r="G703" s="2">
        <f t="shared" si="10"/>
        <v>126275.77403999999</v>
      </c>
      <c r="H703" s="2">
        <f t="shared" si="11"/>
        <v>0.61000000000058208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796.15</v>
      </c>
      <c r="E705" s="1">
        <v>0</v>
      </c>
      <c r="F705" s="1">
        <v>0</v>
      </c>
      <c r="G705" s="2">
        <f t="shared" si="10"/>
        <v>1120.9792</v>
      </c>
      <c r="H705" s="2">
        <f t="shared" si="11"/>
        <v>0.14999999999997726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2194.87</v>
      </c>
      <c r="D709" s="1">
        <f>'PR-RAS'!E716</f>
        <v>7341.11</v>
      </c>
      <c r="E709" s="1">
        <v>0</v>
      </c>
      <c r="F709" s="1">
        <v>0</v>
      </c>
      <c r="G709" s="2">
        <f t="shared" si="10"/>
        <v>11948.979719999999</v>
      </c>
      <c r="H709" s="2">
        <f t="shared" si="11"/>
        <v>0.23999999999978172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2584.7800000000002</v>
      </c>
      <c r="D710" s="1">
        <f>'PR-RAS'!E717</f>
        <v>3531.52</v>
      </c>
      <c r="E710" s="1">
        <v>0</v>
      </c>
      <c r="F710" s="1">
        <v>0</v>
      </c>
      <c r="G710" s="2">
        <f t="shared" si="10"/>
        <v>6840.3043799999996</v>
      </c>
      <c r="H710" s="2">
        <f t="shared" si="11"/>
        <v>0.6999999999998181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25442.28</v>
      </c>
      <c r="D711" s="1">
        <f>'PR-RAS'!E718</f>
        <v>25475.46</v>
      </c>
      <c r="E711" s="1">
        <v>0</v>
      </c>
      <c r="F711" s="1">
        <v>0</v>
      </c>
      <c r="G711" s="2">
        <f t="shared" si="10"/>
        <v>54239.171999999999</v>
      </c>
      <c r="H711" s="2">
        <f t="shared" si="11"/>
        <v>0.73999999999796273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4670.3500000000004</v>
      </c>
      <c r="D713" s="1">
        <f>'PR-RAS'!E720</f>
        <v>4803.33</v>
      </c>
      <c r="E713" s="1">
        <v>0</v>
      </c>
      <c r="F713" s="1">
        <v>0</v>
      </c>
      <c r="G713" s="2">
        <f t="shared" si="10"/>
        <v>10165.23112</v>
      </c>
      <c r="H713" s="2">
        <f t="shared" si="11"/>
        <v>0.68000000000029104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6634.77</v>
      </c>
      <c r="D715" s="1">
        <f>'PR-RAS'!E722</f>
        <v>5161.58</v>
      </c>
      <c r="E715" s="1">
        <v>0</v>
      </c>
      <c r="F715" s="1">
        <v>0</v>
      </c>
      <c r="G715" s="2">
        <f t="shared" si="10"/>
        <v>12107.962019999999</v>
      </c>
      <c r="H715" s="2">
        <f t="shared" si="11"/>
        <v>0.6499999999996362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2653.88</v>
      </c>
      <c r="E716" s="1">
        <v>0</v>
      </c>
      <c r="F716" s="1">
        <v>0</v>
      </c>
      <c r="G716" s="2">
        <f t="shared" si="10"/>
        <v>3795.0484000000001</v>
      </c>
      <c r="H716" s="2">
        <f t="shared" si="11"/>
        <v>0.11999999999989086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32456.68</v>
      </c>
      <c r="D821" s="1">
        <f>'PR-RAS'!E828</f>
        <v>30819.58</v>
      </c>
      <c r="E821" s="1">
        <v>0</v>
      </c>
      <c r="F821" s="1">
        <v>0</v>
      </c>
      <c r="G821" s="2">
        <f t="shared" si="18"/>
        <v>77158.588799999998</v>
      </c>
      <c r="H821" s="2">
        <f t="shared" si="19"/>
        <v>0.73999999999796273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4378136.6999999993</v>
      </c>
      <c r="D984" s="6">
        <f>BILANCA!E6</f>
        <v>383598.67999999993</v>
      </c>
      <c r="E984" s="6">
        <v>0</v>
      </c>
      <c r="F984" s="6">
        <v>0</v>
      </c>
      <c r="G984" s="7">
        <f t="shared" ref="G984:G1241" si="22">B984/1000*C984+B984/500*D984</f>
        <v>5145.3340599999992</v>
      </c>
      <c r="H984" s="7">
        <f t="shared" si="19"/>
        <v>0.62000000081025064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4147865.5199999996</v>
      </c>
      <c r="D985" s="1">
        <f>BILANCA!E7</f>
        <v>136309.55999999991</v>
      </c>
      <c r="E985" s="1">
        <v>0</v>
      </c>
      <c r="F985" s="1">
        <v>0</v>
      </c>
      <c r="G985" s="2">
        <f t="shared" si="22"/>
        <v>8840.9692799999975</v>
      </c>
      <c r="H985" s="2">
        <f t="shared" si="19"/>
        <v>0.92000000053667463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4147865.5199999996</v>
      </c>
      <c r="D990" s="1">
        <f>BILANCA!E12</f>
        <v>136309.55999999991</v>
      </c>
      <c r="E990" s="1">
        <v>0</v>
      </c>
      <c r="F990" s="1">
        <v>0</v>
      </c>
      <c r="G990" s="2">
        <f t="shared" si="22"/>
        <v>30943.392479999999</v>
      </c>
      <c r="H990" s="2">
        <f t="shared" si="19"/>
        <v>0.92000000053667463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4032503.42</v>
      </c>
      <c r="D991" s="1">
        <f>BILANCA!E13</f>
        <v>39499.639999999985</v>
      </c>
      <c r="E991" s="1">
        <v>0</v>
      </c>
      <c r="F991" s="1">
        <v>0</v>
      </c>
      <c r="G991" s="2">
        <f t="shared" si="22"/>
        <v>32892.0216</v>
      </c>
      <c r="H991" s="2">
        <f t="shared" si="19"/>
        <v>0.77999999994062819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14823.64</v>
      </c>
      <c r="D992" s="1">
        <f>BILANCA!E14</f>
        <v>14823.64</v>
      </c>
      <c r="E992" s="1">
        <v>0</v>
      </c>
      <c r="F992" s="1">
        <v>0</v>
      </c>
      <c r="G992" s="2">
        <f t="shared" si="22"/>
        <v>400.23827999999997</v>
      </c>
      <c r="H992" s="2">
        <f t="shared" si="19"/>
        <v>0.72000000000116415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5266687.91</v>
      </c>
      <c r="D993" s="1">
        <f>BILANCA!E15</f>
        <v>198164.66</v>
      </c>
      <c r="E993" s="1">
        <v>0</v>
      </c>
      <c r="F993" s="1">
        <v>0</v>
      </c>
      <c r="G993" s="2">
        <f t="shared" si="22"/>
        <v>56630.172300000006</v>
      </c>
      <c r="H993" s="2">
        <f t="shared" si="19"/>
        <v>0.42999999984749593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1249008.1299999999</v>
      </c>
      <c r="D996" s="1">
        <f>BILANCA!E18</f>
        <v>173488.66</v>
      </c>
      <c r="E996" s="1">
        <v>0</v>
      </c>
      <c r="F996" s="1">
        <v>0</v>
      </c>
      <c r="G996" s="2">
        <f t="shared" si="22"/>
        <v>20747.810849999998</v>
      </c>
      <c r="H996" s="2">
        <f t="shared" si="19"/>
        <v>0.46999999988474883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73104.510000000009</v>
      </c>
      <c r="D997" s="1">
        <f>BILANCA!E19</f>
        <v>96809.919999999925</v>
      </c>
      <c r="E997" s="1">
        <v>0</v>
      </c>
      <c r="F997" s="1">
        <v>0</v>
      </c>
      <c r="G997" s="2">
        <f t="shared" si="22"/>
        <v>3734.1408999999981</v>
      </c>
      <c r="H997" s="2">
        <f t="shared" si="19"/>
        <v>0.57000000006519258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420000.18</v>
      </c>
      <c r="D998" s="1">
        <f>BILANCA!E20</f>
        <v>510588.45</v>
      </c>
      <c r="E998" s="1">
        <v>0</v>
      </c>
      <c r="F998" s="1">
        <v>0</v>
      </c>
      <c r="G998" s="2">
        <f t="shared" si="22"/>
        <v>21617.656200000001</v>
      </c>
      <c r="H998" s="2">
        <f t="shared" si="19"/>
        <v>0.63000000000465661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3415.29</v>
      </c>
      <c r="D999" s="1">
        <f>BILANCA!E21</f>
        <v>3194.6</v>
      </c>
      <c r="E999" s="1">
        <v>0</v>
      </c>
      <c r="F999" s="1">
        <v>0</v>
      </c>
      <c r="G999" s="2">
        <f t="shared" si="22"/>
        <v>156.87183999999999</v>
      </c>
      <c r="H999" s="2">
        <f t="shared" si="19"/>
        <v>0.69000000000005457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53949.74</v>
      </c>
      <c r="D1000" s="1">
        <f>BILANCA!E22</f>
        <v>58050.86</v>
      </c>
      <c r="E1000" s="1">
        <v>0</v>
      </c>
      <c r="F1000" s="1">
        <v>0</v>
      </c>
      <c r="G1000" s="2">
        <f t="shared" si="22"/>
        <v>2890.87482</v>
      </c>
      <c r="H1000" s="2">
        <f t="shared" si="19"/>
        <v>0.40000000000145519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1002.97</v>
      </c>
      <c r="D1001" s="1">
        <f>BILANCA!E23</f>
        <v>1002.94</v>
      </c>
      <c r="E1001" s="1">
        <v>0</v>
      </c>
      <c r="F1001" s="1">
        <v>0</v>
      </c>
      <c r="G1001" s="2">
        <f t="shared" si="22"/>
        <v>54.159300000000002</v>
      </c>
      <c r="H1001" s="2">
        <f t="shared" si="19"/>
        <v>8.9999999999918145E-2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4232.6400000000003</v>
      </c>
      <c r="D1002" s="1">
        <f>BILANCA!E24</f>
        <v>4232.63</v>
      </c>
      <c r="E1002" s="1">
        <v>0</v>
      </c>
      <c r="F1002" s="1">
        <v>0</v>
      </c>
      <c r="G1002" s="2">
        <f t="shared" si="22"/>
        <v>241.26010000000002</v>
      </c>
      <c r="H1002" s="2">
        <f t="shared" si="19"/>
        <v>0.72999999999956344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53273.43</v>
      </c>
      <c r="D1003" s="1">
        <f>BILANCA!E25</f>
        <v>54015.5</v>
      </c>
      <c r="E1003" s="1">
        <v>0</v>
      </c>
      <c r="F1003" s="1">
        <v>0</v>
      </c>
      <c r="G1003" s="2">
        <f t="shared" si="22"/>
        <v>3226.0886</v>
      </c>
      <c r="H1003" s="2">
        <f t="shared" si="19"/>
        <v>0.93000000000029104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126083.24</v>
      </c>
      <c r="D1004" s="1">
        <f>BILANCA!E26</f>
        <v>126050.73</v>
      </c>
      <c r="E1004" s="1">
        <v>0</v>
      </c>
      <c r="F1004" s="1">
        <v>0</v>
      </c>
      <c r="G1004" s="2">
        <f t="shared" si="22"/>
        <v>7941.8787000000002</v>
      </c>
      <c r="H1004" s="2">
        <f t="shared" si="19"/>
        <v>0.51000000000931323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588852.98</v>
      </c>
      <c r="D1006" s="1">
        <f>BILANCA!E28</f>
        <v>660325.79</v>
      </c>
      <c r="E1006" s="1">
        <v>0</v>
      </c>
      <c r="F1006" s="1">
        <v>0</v>
      </c>
      <c r="G1006" s="2">
        <f t="shared" si="22"/>
        <v>43918.604879999999</v>
      </c>
      <c r="H1006" s="2">
        <f t="shared" si="19"/>
        <v>0.22999999998137355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42151.280000000006</v>
      </c>
      <c r="D1013" s="1">
        <f>BILANCA!E35</f>
        <v>0</v>
      </c>
      <c r="E1013" s="1">
        <v>0</v>
      </c>
      <c r="F1013" s="1">
        <v>0</v>
      </c>
      <c r="G1013" s="2">
        <f t="shared" si="22"/>
        <v>1264.5384000000001</v>
      </c>
      <c r="H1013" s="2">
        <f t="shared" si="19"/>
        <v>0.2800000000061118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79724.990000000005</v>
      </c>
      <c r="D1014" s="1">
        <f>BILANCA!E36</f>
        <v>83205.08</v>
      </c>
      <c r="E1014" s="1">
        <v>0</v>
      </c>
      <c r="F1014" s="1">
        <v>0</v>
      </c>
      <c r="G1014" s="2">
        <f t="shared" si="22"/>
        <v>7630.1896500000003</v>
      </c>
      <c r="H1014" s="2">
        <f t="shared" si="19"/>
        <v>8.999999999650754E-2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37573.71</v>
      </c>
      <c r="D1018" s="1">
        <f>BILANCA!E40</f>
        <v>83205.08</v>
      </c>
      <c r="E1018" s="1">
        <v>0</v>
      </c>
      <c r="F1018" s="1">
        <v>0</v>
      </c>
      <c r="G1018" s="2">
        <f t="shared" si="22"/>
        <v>7139.4354500000009</v>
      </c>
      <c r="H1018" s="2">
        <f t="shared" si="19"/>
        <v>0.37000000000261934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106.30999999999995</v>
      </c>
      <c r="D1023" s="1">
        <f>BILANCA!E45</f>
        <v>0</v>
      </c>
      <c r="E1023" s="1">
        <v>0</v>
      </c>
      <c r="F1023" s="1">
        <v>0</v>
      </c>
      <c r="G1023" s="2">
        <f t="shared" si="22"/>
        <v>4.252399999999998</v>
      </c>
      <c r="H1023" s="2">
        <f t="shared" si="19"/>
        <v>0.30999999999994543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1347.27</v>
      </c>
      <c r="D1025" s="1">
        <f>BILANCA!E47</f>
        <v>1347.27</v>
      </c>
      <c r="E1025" s="1">
        <v>0</v>
      </c>
      <c r="F1025" s="1">
        <v>0</v>
      </c>
      <c r="G1025" s="2">
        <f t="shared" si="22"/>
        <v>169.75602000000001</v>
      </c>
      <c r="H1025" s="2">
        <f t="shared" si="19"/>
        <v>0.53999999999996362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1240.96</v>
      </c>
      <c r="D1028" s="1">
        <f>BILANCA!E50</f>
        <v>1347.27</v>
      </c>
      <c r="E1028" s="1">
        <v>0</v>
      </c>
      <c r="F1028" s="1">
        <v>0</v>
      </c>
      <c r="G1028" s="2">
        <f t="shared" si="22"/>
        <v>177.0975</v>
      </c>
      <c r="H1028" s="2">
        <f t="shared" si="19"/>
        <v>0.30999999999994543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160041.17000000001</v>
      </c>
      <c r="D1032" s="1">
        <f>BILANCA!E54</f>
        <v>165704.23000000001</v>
      </c>
      <c r="E1032" s="1">
        <v>0</v>
      </c>
      <c r="F1032" s="1">
        <v>0</v>
      </c>
      <c r="G1032" s="2">
        <f t="shared" si="22"/>
        <v>24081.031870000003</v>
      </c>
      <c r="H1032" s="2">
        <f t="shared" si="19"/>
        <v>0.40000000002328306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160041.17000000001</v>
      </c>
      <c r="D1033" s="1">
        <f>BILANCA!E55</f>
        <v>165704.23000000001</v>
      </c>
      <c r="E1033" s="1">
        <v>0</v>
      </c>
      <c r="F1033" s="1">
        <v>0</v>
      </c>
      <c r="G1033" s="2">
        <f t="shared" si="22"/>
        <v>24572.481500000002</v>
      </c>
      <c r="H1033" s="2">
        <f t="shared" si="19"/>
        <v>0.40000000002328306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230271.18</v>
      </c>
      <c r="D1046" s="1">
        <f>BILANCA!E68</f>
        <v>247289.12</v>
      </c>
      <c r="E1046" s="1">
        <v>0</v>
      </c>
      <c r="F1046" s="1">
        <v>0</v>
      </c>
      <c r="G1046" s="2">
        <f t="shared" si="22"/>
        <v>45665.513460000002</v>
      </c>
      <c r="H1046" s="2">
        <f t="shared" si="19"/>
        <v>0.29999999998835847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21921.699999999997</v>
      </c>
      <c r="D1047" s="1">
        <f>BILANCA!E69</f>
        <v>21199.13</v>
      </c>
      <c r="E1047" s="1">
        <v>0</v>
      </c>
      <c r="F1047" s="1">
        <v>0</v>
      </c>
      <c r="G1047" s="2">
        <f t="shared" si="22"/>
        <v>4116.4774399999997</v>
      </c>
      <c r="H1047" s="2">
        <f t="shared" si="19"/>
        <v>0.43000000000392902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20534.349999999999</v>
      </c>
      <c r="D1048" s="1">
        <f>BILANCA!E70</f>
        <v>19158.13</v>
      </c>
      <c r="E1048" s="1">
        <v>0</v>
      </c>
      <c r="F1048" s="1">
        <v>0</v>
      </c>
      <c r="G1048" s="2">
        <f t="shared" si="22"/>
        <v>3825.2896499999997</v>
      </c>
      <c r="H1048" s="2">
        <f t="shared" si="19"/>
        <v>0.47999999999956344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20534.349999999999</v>
      </c>
      <c r="D1050" s="1">
        <f>BILANCA!E72</f>
        <v>19158.13</v>
      </c>
      <c r="E1050" s="1">
        <v>0</v>
      </c>
      <c r="F1050" s="1">
        <v>0</v>
      </c>
      <c r="G1050" s="2">
        <f t="shared" si="22"/>
        <v>3942.9908700000001</v>
      </c>
      <c r="H1050" s="2">
        <f t="shared" si="19"/>
        <v>0.47999999999956344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1387.35</v>
      </c>
      <c r="D1054" s="1">
        <f>BILANCA!E76</f>
        <v>2041</v>
      </c>
      <c r="E1054" s="1">
        <v>0</v>
      </c>
      <c r="F1054" s="1">
        <v>0</v>
      </c>
      <c r="G1054" s="2">
        <f t="shared" si="22"/>
        <v>388.32384999999994</v>
      </c>
      <c r="H1054" s="2">
        <f t="shared" si="19"/>
        <v>0.34999999999990905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29203.75</v>
      </c>
      <c r="D1056" s="1">
        <f>BILANCA!E78</f>
        <v>30677.079999999998</v>
      </c>
      <c r="E1056" s="1">
        <v>0</v>
      </c>
      <c r="F1056" s="1">
        <v>0</v>
      </c>
      <c r="G1056" s="2">
        <f t="shared" si="22"/>
        <v>6610.727429999999</v>
      </c>
      <c r="H1056" s="2">
        <f t="shared" si="19"/>
        <v>0.32999999999810825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87.3</v>
      </c>
      <c r="D1061" s="1">
        <f>BILANCA!E83</f>
        <v>67.28</v>
      </c>
      <c r="E1061" s="1">
        <v>0</v>
      </c>
      <c r="F1061" s="1">
        <v>0</v>
      </c>
      <c r="G1061" s="2">
        <f t="shared" si="22"/>
        <v>17.30508</v>
      </c>
      <c r="H1061" s="2">
        <f t="shared" si="19"/>
        <v>0.57999999999999829</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29116.45</v>
      </c>
      <c r="D1064" s="1">
        <f>BILANCA!E86</f>
        <v>30609.8</v>
      </c>
      <c r="E1064" s="1">
        <v>0</v>
      </c>
      <c r="F1064" s="1">
        <v>0</v>
      </c>
      <c r="G1064" s="2">
        <f t="shared" si="22"/>
        <v>7317.2200499999999</v>
      </c>
      <c r="H1064" s="2">
        <f t="shared" si="19"/>
        <v>0.65000000000145519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2880.64</v>
      </c>
      <c r="D1124" s="1">
        <f>BILANCA!E146</f>
        <v>2694.79</v>
      </c>
      <c r="E1124" s="1">
        <v>0</v>
      </c>
      <c r="F1124" s="1">
        <v>0</v>
      </c>
      <c r="G1124" s="2">
        <f t="shared" si="22"/>
        <v>1166.1010199999998</v>
      </c>
      <c r="H1124" s="2">
        <f t="shared" si="23"/>
        <v>0.57000000000016371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3164.89</v>
      </c>
      <c r="D1137" s="1">
        <f>BILANCA!E159</f>
        <v>2881.41</v>
      </c>
      <c r="E1137" s="1">
        <v>0</v>
      </c>
      <c r="F1137" s="1">
        <v>0</v>
      </c>
      <c r="G1137" s="2">
        <f t="shared" si="22"/>
        <v>1374.8673399999998</v>
      </c>
      <c r="H1137" s="2">
        <f t="shared" si="23"/>
        <v>0.51999999999998181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216.8</v>
      </c>
      <c r="D1138" s="1">
        <f>BILANCA!E160</f>
        <v>579</v>
      </c>
      <c r="E1138" s="1">
        <v>0</v>
      </c>
      <c r="F1138" s="1">
        <v>0</v>
      </c>
      <c r="G1138" s="2">
        <f t="shared" si="22"/>
        <v>213.09399999999999</v>
      </c>
      <c r="H1138" s="2">
        <f t="shared" si="23"/>
        <v>0.19999999999998863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501.05</v>
      </c>
      <c r="D1141" s="1">
        <f>BILANCA!E163</f>
        <v>765.62</v>
      </c>
      <c r="E1141" s="1">
        <v>0</v>
      </c>
      <c r="F1141" s="1">
        <v>0</v>
      </c>
      <c r="G1141" s="2">
        <f t="shared" si="22"/>
        <v>321.10182000000003</v>
      </c>
      <c r="H1141" s="2">
        <f t="shared" si="23"/>
        <v>0.43000000000000682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176265.09</v>
      </c>
      <c r="D1148" s="1">
        <f>BILANCA!E170</f>
        <v>192718.12</v>
      </c>
      <c r="E1148" s="1">
        <v>0</v>
      </c>
      <c r="F1148" s="1">
        <v>0</v>
      </c>
      <c r="G1148" s="2">
        <f t="shared" si="22"/>
        <v>92680.719450000004</v>
      </c>
      <c r="H1148" s="2">
        <f t="shared" si="23"/>
        <v>0.20999999999185093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176265.09</v>
      </c>
      <c r="D1151" s="1">
        <f>BILANCA!E173</f>
        <v>192718.12</v>
      </c>
      <c r="E1151" s="1">
        <v>0</v>
      </c>
      <c r="F1151" s="1">
        <v>0</v>
      </c>
      <c r="G1151" s="2">
        <f t="shared" si="22"/>
        <v>94365.823440000007</v>
      </c>
      <c r="H1151" s="2">
        <f t="shared" si="23"/>
        <v>0.20999999999185093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4378136.7</v>
      </c>
      <c r="D1152" s="1">
        <f>BILANCA!E175</f>
        <v>383598.67999999947</v>
      </c>
      <c r="E1152" s="1">
        <v>0</v>
      </c>
      <c r="F1152" s="1">
        <v>0</v>
      </c>
      <c r="G1152" s="2">
        <f t="shared" si="22"/>
        <v>869561.45613999991</v>
      </c>
      <c r="H1152" s="2">
        <f t="shared" si="23"/>
        <v>0.62000000034458935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219126.13</v>
      </c>
      <c r="D1153" s="1">
        <f>BILANCA!E176</f>
        <v>242696.04</v>
      </c>
      <c r="E1153" s="1">
        <v>0</v>
      </c>
      <c r="F1153" s="1">
        <v>0</v>
      </c>
      <c r="G1153" s="2">
        <f t="shared" si="22"/>
        <v>119768.09570000001</v>
      </c>
      <c r="H1153" s="2">
        <f t="shared" si="23"/>
        <v>0.17000000001280569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218526.5</v>
      </c>
      <c r="D1154" s="1">
        <f>BILANCA!E177</f>
        <v>242096.41</v>
      </c>
      <c r="E1154" s="1">
        <v>0</v>
      </c>
      <c r="F1154" s="1">
        <v>0</v>
      </c>
      <c r="G1154" s="2">
        <f t="shared" si="22"/>
        <v>120165.00372000001</v>
      </c>
      <c r="H1154" s="2">
        <f t="shared" si="23"/>
        <v>0.91000000000349246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175193.93</v>
      </c>
      <c r="D1155" s="1">
        <f>BILANCA!E178</f>
        <v>192105.4</v>
      </c>
      <c r="E1155" s="1">
        <v>0</v>
      </c>
      <c r="F1155" s="1">
        <v>0</v>
      </c>
      <c r="G1155" s="2">
        <f t="shared" si="22"/>
        <v>96217.613559999998</v>
      </c>
      <c r="H1155" s="2">
        <f t="shared" si="23"/>
        <v>0.47000000000116415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17743.759999999998</v>
      </c>
      <c r="D1156" s="1">
        <f>BILANCA!E179</f>
        <v>20016.189999999999</v>
      </c>
      <c r="E1156" s="1">
        <v>0</v>
      </c>
      <c r="F1156" s="1">
        <v>0</v>
      </c>
      <c r="G1156" s="2">
        <f t="shared" si="22"/>
        <v>9995.2722199999989</v>
      </c>
      <c r="H1156" s="2">
        <f t="shared" si="23"/>
        <v>0.43000000000029104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23.19</v>
      </c>
      <c r="D1157" s="1">
        <f>BILANCA!E180</f>
        <v>28.87</v>
      </c>
      <c r="E1157" s="1">
        <v>0</v>
      </c>
      <c r="F1157" s="1">
        <v>0</v>
      </c>
      <c r="G1157" s="2">
        <f t="shared" si="22"/>
        <v>14.081819999999999</v>
      </c>
      <c r="H1157" s="2">
        <f t="shared" si="23"/>
        <v>0.32000000000000028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23.19</v>
      </c>
      <c r="D1160" s="1">
        <f>BILANCA!E183</f>
        <v>28.87</v>
      </c>
      <c r="E1160" s="1">
        <v>0</v>
      </c>
      <c r="F1160" s="1">
        <v>0</v>
      </c>
      <c r="G1160" s="2">
        <f t="shared" si="22"/>
        <v>14.32461</v>
      </c>
      <c r="H1160" s="2">
        <f t="shared" si="23"/>
        <v>0.32000000000000028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570.79999999999995</v>
      </c>
      <c r="D1163" s="1">
        <f>BILANCA!E186</f>
        <v>0</v>
      </c>
      <c r="E1163" s="1">
        <v>0</v>
      </c>
      <c r="F1163" s="1">
        <v>0</v>
      </c>
      <c r="G1163" s="2">
        <f t="shared" si="22"/>
        <v>102.74399999999999</v>
      </c>
      <c r="H1163" s="2">
        <f t="shared" si="23"/>
        <v>0.20000000000004547</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24994.82</v>
      </c>
      <c r="D1165" s="1">
        <f>BILANCA!E188</f>
        <v>29945.95</v>
      </c>
      <c r="E1165" s="1">
        <v>0</v>
      </c>
      <c r="F1165" s="1">
        <v>0</v>
      </c>
      <c r="G1165" s="2">
        <f t="shared" si="22"/>
        <v>15449.383040000001</v>
      </c>
      <c r="H1165" s="2">
        <f t="shared" si="23"/>
        <v>0.22999999999956344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599.63</v>
      </c>
      <c r="D1211" s="1">
        <f>BILANCA!E234</f>
        <v>599.63</v>
      </c>
      <c r="E1211" s="1">
        <v>0</v>
      </c>
      <c r="F1211" s="1">
        <v>0</v>
      </c>
      <c r="G1211" s="2">
        <f t="shared" si="22"/>
        <v>410.14692000000002</v>
      </c>
      <c r="H1211" s="2">
        <f t="shared" si="23"/>
        <v>0.74000000000000909</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599.63</v>
      </c>
      <c r="D1213" s="1">
        <f>BILANCA!E236</f>
        <v>599.63</v>
      </c>
      <c r="E1213" s="1">
        <v>0</v>
      </c>
      <c r="F1213" s="1">
        <v>0</v>
      </c>
      <c r="G1213" s="2">
        <f t="shared" si="22"/>
        <v>413.74470000000008</v>
      </c>
      <c r="H1213" s="2">
        <f t="shared" si="23"/>
        <v>0.74000000000000909</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4159010.57</v>
      </c>
      <c r="D1214" s="1">
        <f>BILANCA!E237</f>
        <v>140902.63999999943</v>
      </c>
      <c r="E1214" s="1">
        <v>0</v>
      </c>
      <c r="F1214" s="1">
        <v>0</v>
      </c>
      <c r="G1214" s="2">
        <f t="shared" si="22"/>
        <v>1025828.4613499998</v>
      </c>
      <c r="H1214" s="2">
        <f t="shared" si="23"/>
        <v>0.79000000073574483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4147998.25</v>
      </c>
      <c r="D1215" s="1">
        <f>BILANCA!E238</f>
        <v>136442.21</v>
      </c>
      <c r="E1215" s="1">
        <v>0</v>
      </c>
      <c r="F1215" s="1">
        <v>0</v>
      </c>
      <c r="G1215" s="2">
        <f t="shared" si="22"/>
        <v>1025644.7794400001</v>
      </c>
      <c r="H1215" s="2">
        <f t="shared" si="23"/>
        <v>0.45999999999185093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4147998.25</v>
      </c>
      <c r="D1216" s="1">
        <f>BILANCA!E239</f>
        <v>136442.21</v>
      </c>
      <c r="E1216" s="1">
        <v>0</v>
      </c>
      <c r="F1216" s="1">
        <v>0</v>
      </c>
      <c r="G1216" s="2">
        <f t="shared" si="22"/>
        <v>1030065.6621100002</v>
      </c>
      <c r="H1216" s="2">
        <f t="shared" si="23"/>
        <v>0.45999999999185093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4130853.63</v>
      </c>
      <c r="D1217" s="1">
        <f>BILANCA!E240</f>
        <v>110002.31</v>
      </c>
      <c r="E1217" s="1">
        <v>0</v>
      </c>
      <c r="F1217" s="1">
        <v>0</v>
      </c>
      <c r="G1217" s="2">
        <f t="shared" si="22"/>
        <v>1018100.8305</v>
      </c>
      <c r="H1217" s="2">
        <f t="shared" si="23"/>
        <v>0.6800000001094304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17144.62</v>
      </c>
      <c r="D1218" s="1">
        <f>BILANCA!E241</f>
        <v>26439.9</v>
      </c>
      <c r="E1218" s="1">
        <v>0</v>
      </c>
      <c r="F1218" s="1">
        <v>0</v>
      </c>
      <c r="G1218" s="2">
        <f t="shared" si="22"/>
        <v>16455.738700000002</v>
      </c>
      <c r="H1218" s="2">
        <f t="shared" si="23"/>
        <v>0.47999999999956344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8131.76</v>
      </c>
      <c r="D1222" s="1">
        <f>BILANCA!E245</f>
        <v>1765.6399999994228</v>
      </c>
      <c r="E1222" s="1">
        <v>0</v>
      </c>
      <c r="F1222" s="1">
        <v>0</v>
      </c>
      <c r="G1222" s="2">
        <f t="shared" si="22"/>
        <v>2787.4665599997243</v>
      </c>
      <c r="H1222" s="2">
        <f t="shared" si="23"/>
        <v>0.60000000057698344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8131.76</v>
      </c>
      <c r="D1223" s="1">
        <f>BILANCA!E246</f>
        <v>1765.6399999994228</v>
      </c>
      <c r="E1223" s="1">
        <v>0</v>
      </c>
      <c r="F1223" s="1">
        <v>0</v>
      </c>
      <c r="G1223" s="2">
        <f t="shared" si="22"/>
        <v>2799.1295999997228</v>
      </c>
      <c r="H1223" s="2">
        <f t="shared" si="23"/>
        <v>0.60000000057698344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8131.76</v>
      </c>
      <c r="D1224" s="1">
        <f>BILANCA!E247</f>
        <v>1765.6399999994228</v>
      </c>
      <c r="E1224" s="1">
        <v>0</v>
      </c>
      <c r="F1224" s="1">
        <v>0</v>
      </c>
      <c r="G1224" s="2">
        <f t="shared" si="22"/>
        <v>2810.7926399997218</v>
      </c>
      <c r="H1224" s="2">
        <f t="shared" si="23"/>
        <v>0.60000000057698344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2880.56</v>
      </c>
      <c r="D1232" s="1">
        <f>BILANCA!E255</f>
        <v>2694.79</v>
      </c>
      <c r="E1232" s="1">
        <v>0</v>
      </c>
      <c r="F1232" s="1">
        <v>0</v>
      </c>
      <c r="G1232" s="2">
        <f t="shared" si="22"/>
        <v>2059.2648600000002</v>
      </c>
      <c r="H1232" s="2">
        <f t="shared" si="23"/>
        <v>0.65000000000009095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122092.79</v>
      </c>
      <c r="D1236" s="1">
        <f>BILANCA!E259</f>
        <v>5113126.49</v>
      </c>
      <c r="E1236" s="1">
        <v>0</v>
      </c>
      <c r="F1236" s="1">
        <v>0</v>
      </c>
      <c r="G1236" s="2">
        <f t="shared" si="22"/>
        <v>2618131.4798100004</v>
      </c>
      <c r="H1236" s="2">
        <f t="shared" si="23"/>
        <v>0.70000000022992026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122092.79</v>
      </c>
      <c r="D1237" s="1">
        <f>BILANCA!E260</f>
        <v>5113126.49</v>
      </c>
      <c r="E1237" s="1">
        <v>0</v>
      </c>
      <c r="F1237" s="1">
        <v>0</v>
      </c>
      <c r="G1237" s="2">
        <f t="shared" si="22"/>
        <v>2628479.8255799999</v>
      </c>
      <c r="H1237" s="2">
        <f t="shared" si="23"/>
        <v>0.70000000022992026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2573.4699999999998</v>
      </c>
      <c r="D1240" s="1">
        <f>BILANCA!E264</f>
        <v>2456.29</v>
      </c>
      <c r="E1240" s="1">
        <v>0</v>
      </c>
      <c r="F1240" s="1">
        <v>0</v>
      </c>
      <c r="G1240" s="2">
        <f t="shared" si="22"/>
        <v>1923.9148499999999</v>
      </c>
      <c r="H1240" s="2">
        <f t="shared" si="23"/>
        <v>0.75999999999976353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808.22</v>
      </c>
      <c r="D1241" s="1">
        <f>BILANCA!E265</f>
        <v>1004.12</v>
      </c>
      <c r="E1241" s="1">
        <v>0</v>
      </c>
      <c r="F1241" s="1">
        <v>0</v>
      </c>
      <c r="G1241" s="2">
        <f t="shared" si="22"/>
        <v>726.64668000000006</v>
      </c>
      <c r="H1241" s="2">
        <f t="shared" si="23"/>
        <v>0.34000000000003183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27965.21</v>
      </c>
      <c r="D1244" s="1">
        <f>BILANCA!E268</f>
        <v>30609.79</v>
      </c>
      <c r="E1244" s="1">
        <v>0</v>
      </c>
      <c r="F1244" s="1">
        <v>0</v>
      </c>
      <c r="G1244" s="2">
        <f t="shared" si="24"/>
        <v>23277.230190000002</v>
      </c>
      <c r="H1244" s="2">
        <f t="shared" si="23"/>
        <v>0.41999999999825377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1151.24</v>
      </c>
      <c r="D1245" s="1">
        <f>BILANCA!E269</f>
        <v>0.01</v>
      </c>
      <c r="E1245" s="1">
        <v>0</v>
      </c>
      <c r="F1245" s="1">
        <v>0</v>
      </c>
      <c r="G1245" s="2">
        <f t="shared" si="24"/>
        <v>301.63012000000003</v>
      </c>
      <c r="H1245" s="2">
        <f t="shared" si="23"/>
        <v>0.2500000000000091</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25151.51</v>
      </c>
      <c r="D1263" s="1">
        <f>BILANCA!E287</f>
        <v>29946.19</v>
      </c>
      <c r="E1263" s="1">
        <v>0</v>
      </c>
      <c r="F1263" s="1">
        <v>0</v>
      </c>
      <c r="G1263" s="2">
        <f t="shared" si="24"/>
        <v>23812.289200000003</v>
      </c>
      <c r="H1263" s="2">
        <f t="shared" si="23"/>
        <v>0.68000000000029104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193374.99</v>
      </c>
      <c r="D1264" s="1">
        <f>BILANCA!E288</f>
        <v>212150.22</v>
      </c>
      <c r="E1264" s="1">
        <v>0</v>
      </c>
      <c r="F1264" s="1">
        <v>0</v>
      </c>
      <c r="G1264" s="2">
        <f t="shared" si="24"/>
        <v>173566.79583000002</v>
      </c>
      <c r="H1264" s="2">
        <f t="shared" si="23"/>
        <v>0.23000000001047738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99.54</v>
      </c>
      <c r="D1274" s="1">
        <f>BILANCA!E298</f>
        <v>0</v>
      </c>
      <c r="E1274" s="1">
        <v>0</v>
      </c>
      <c r="F1274" s="1">
        <v>0</v>
      </c>
      <c r="G1274" s="2">
        <f t="shared" si="24"/>
        <v>28.966139999999999</v>
      </c>
      <c r="H1274" s="2">
        <f t="shared" si="23"/>
        <v>0.45999999999999375</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24895.279999999999</v>
      </c>
      <c r="D1278" s="1">
        <f>BILANCA!E302</f>
        <v>29945.95</v>
      </c>
      <c r="E1278" s="1">
        <v>0</v>
      </c>
      <c r="F1278" s="1">
        <v>0</v>
      </c>
      <c r="G1278" s="2">
        <f t="shared" si="24"/>
        <v>25012.218099999998</v>
      </c>
      <c r="H1278" s="2">
        <f t="shared" si="23"/>
        <v>0.32999999999810825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2252290.5</v>
      </c>
      <c r="D1408" s="1">
        <f>'RAS-funkcijski'!E114</f>
        <v>2696485.78</v>
      </c>
      <c r="E1408" s="1">
        <v>0</v>
      </c>
      <c r="F1408" s="1">
        <v>0</v>
      </c>
      <c r="G1408" s="2">
        <f t="shared" si="24"/>
        <v>840978.82659999991</v>
      </c>
      <c r="H1408" s="2">
        <f t="shared" si="27"/>
        <v>0.72000000020489097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2248100.5</v>
      </c>
      <c r="D1409" s="1">
        <f>'RAS-funkcijski'!E115</f>
        <v>2692643.78</v>
      </c>
      <c r="E1409" s="1">
        <v>0</v>
      </c>
      <c r="F1409" s="1">
        <v>0</v>
      </c>
      <c r="G1409" s="2">
        <f t="shared" si="24"/>
        <v>847306.07465999993</v>
      </c>
      <c r="H1409" s="2">
        <f t="shared" si="27"/>
        <v>0.72000000020489097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2248100.5</v>
      </c>
      <c r="D1411" s="1">
        <f>'RAS-funkcijski'!E117</f>
        <v>2692643.78</v>
      </c>
      <c r="E1411" s="1">
        <v>0</v>
      </c>
      <c r="F1411" s="1">
        <v>0</v>
      </c>
      <c r="G1411" s="2">
        <f t="shared" si="24"/>
        <v>862572.85077999998</v>
      </c>
      <c r="H1411" s="2">
        <f t="shared" si="27"/>
        <v>0.72000000020489097</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4190</v>
      </c>
      <c r="D1422" s="1">
        <f>'RAS-funkcijski'!E128</f>
        <v>3842</v>
      </c>
      <c r="E1422" s="1">
        <v>0</v>
      </c>
      <c r="F1422" s="1">
        <v>0</v>
      </c>
      <c r="G1422" s="2">
        <f t="shared" si="24"/>
        <v>1472.376</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2252290.5</v>
      </c>
      <c r="D1435" s="13">
        <f>'RAS-funkcijski'!E141</f>
        <v>2696485.78</v>
      </c>
      <c r="E1435" s="13">
        <v>0</v>
      </c>
      <c r="F1435" s="13">
        <v>0</v>
      </c>
      <c r="G1435" s="14">
        <f t="shared" si="24"/>
        <v>1047400.90222</v>
      </c>
      <c r="H1435" s="14">
        <f t="shared" si="27"/>
        <v>0.72000000020489097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48004.6</v>
      </c>
      <c r="D1436" s="6">
        <f>'P-VRIO'!E5</f>
        <v>3991560.96</v>
      </c>
      <c r="E1436" s="6">
        <v>0</v>
      </c>
      <c r="F1436" s="6">
        <v>0</v>
      </c>
      <c r="G1436" s="7">
        <f t="shared" si="24"/>
        <v>8031.1265200000007</v>
      </c>
      <c r="H1436" s="7">
        <f t="shared" si="27"/>
        <v>0.44000000003870809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48004.6</v>
      </c>
      <c r="D1453" s="1">
        <f>'P-VRIO'!E22</f>
        <v>3991560.96</v>
      </c>
      <c r="E1453" s="1">
        <v>0</v>
      </c>
      <c r="F1453" s="1">
        <v>0</v>
      </c>
      <c r="G1453" s="2">
        <f t="shared" si="24"/>
        <v>144560.27735999998</v>
      </c>
      <c r="H1453" s="2">
        <f t="shared" si="27"/>
        <v>0.44000000003870809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48004.6</v>
      </c>
      <c r="D1454" s="1">
        <f>'P-VRIO'!E23</f>
        <v>3991470</v>
      </c>
      <c r="E1454" s="1">
        <v>0</v>
      </c>
      <c r="F1454" s="1">
        <v>0</v>
      </c>
      <c r="G1454" s="2">
        <f t="shared" si="24"/>
        <v>152587.94739999998</v>
      </c>
      <c r="H1454" s="2">
        <f t="shared" si="27"/>
        <v>0.40000000000145519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48004.6</v>
      </c>
      <c r="D1456" s="1">
        <f>'P-VRIO'!E25</f>
        <v>3991470</v>
      </c>
      <c r="E1456" s="1">
        <v>0</v>
      </c>
      <c r="F1456" s="1">
        <v>0</v>
      </c>
      <c r="G1456" s="2">
        <f t="shared" si="24"/>
        <v>168649.83660000001</v>
      </c>
      <c r="H1456" s="2">
        <f t="shared" si="27"/>
        <v>0.40000000000145519</v>
      </c>
      <c r="I1456" s="10">
        <f t="shared" si="30"/>
        <v>67459.934640245425</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90.96</v>
      </c>
      <c r="E1461" s="1">
        <v>0</v>
      </c>
      <c r="F1461" s="1">
        <v>0</v>
      </c>
      <c r="G1461" s="2">
        <f t="shared" si="24"/>
        <v>4.729919999999999</v>
      </c>
      <c r="H1461" s="2">
        <f t="shared" si="27"/>
        <v>4.0000000000006253E-2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90.96</v>
      </c>
      <c r="E1467" s="1">
        <v>0</v>
      </c>
      <c r="F1467" s="1">
        <v>0</v>
      </c>
      <c r="G1467" s="2">
        <f t="shared" si="24"/>
        <v>5.8214399999999999</v>
      </c>
      <c r="H1467" s="2">
        <f t="shared" si="27"/>
        <v>4.0000000000006253E-2</v>
      </c>
      <c r="I1467" s="10">
        <f t="shared" si="31"/>
        <v>0.23285760000003639</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218526.5</v>
      </c>
      <c r="D1480" s="6"/>
      <c r="E1480" s="6">
        <v>0</v>
      </c>
      <c r="F1480" s="6">
        <v>0</v>
      </c>
      <c r="G1480" s="7">
        <f t="shared" ref="G1480:G1580" si="34">B1480/1000*C1480</f>
        <v>218.5265</v>
      </c>
      <c r="H1480" s="7">
        <f t="shared" ref="H1480:H1580" si="35">ABS(C1480-ROUND(C1480,0))</f>
        <v>0.5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2751584.13</v>
      </c>
      <c r="D1481" s="1">
        <v>0</v>
      </c>
      <c r="E1481" s="1">
        <v>0</v>
      </c>
      <c r="F1481" s="1">
        <v>0</v>
      </c>
      <c r="G1481" s="2">
        <f t="shared" si="34"/>
        <v>5503.1682599999995</v>
      </c>
      <c r="H1481" s="2">
        <f t="shared" si="35"/>
        <v>0.12999999988824129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180812.4</v>
      </c>
      <c r="D1482" s="1">
        <v>0</v>
      </c>
      <c r="E1482" s="1">
        <v>0</v>
      </c>
      <c r="F1482" s="1">
        <v>0</v>
      </c>
      <c r="G1482" s="2">
        <f t="shared" si="34"/>
        <v>542.43719999999996</v>
      </c>
      <c r="H1482" s="2">
        <f t="shared" si="35"/>
        <v>0.39999999999417923</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2539831.7200000002</v>
      </c>
      <c r="D1483" s="1">
        <v>0</v>
      </c>
      <c r="E1483" s="1">
        <v>0</v>
      </c>
      <c r="F1483" s="1">
        <v>0</v>
      </c>
      <c r="G1483" s="2">
        <f t="shared" si="34"/>
        <v>10159.326880000001</v>
      </c>
      <c r="H1483" s="2">
        <f t="shared" si="35"/>
        <v>0.27999999979510903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2287211.66</v>
      </c>
      <c r="D1484" s="1">
        <v>0</v>
      </c>
      <c r="E1484" s="1">
        <v>0</v>
      </c>
      <c r="F1484" s="1">
        <v>0</v>
      </c>
      <c r="G1484" s="2">
        <f t="shared" si="34"/>
        <v>11436.058300000001</v>
      </c>
      <c r="H1484" s="2">
        <f t="shared" si="35"/>
        <v>0.33999999985098839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201449.76</v>
      </c>
      <c r="D1485" s="1">
        <v>0</v>
      </c>
      <c r="E1485" s="1">
        <v>0</v>
      </c>
      <c r="F1485" s="1">
        <v>0</v>
      </c>
      <c r="G1485" s="2">
        <f t="shared" si="34"/>
        <v>1208.69856</v>
      </c>
      <c r="H1485" s="2">
        <f t="shared" si="35"/>
        <v>0.23999999999068677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471.22</v>
      </c>
      <c r="D1486" s="1">
        <v>0</v>
      </c>
      <c r="E1486" s="1">
        <v>0</v>
      </c>
      <c r="F1486" s="1">
        <v>0</v>
      </c>
      <c r="G1486" s="2">
        <f t="shared" si="34"/>
        <v>3.2985400000000005</v>
      </c>
      <c r="H1486" s="2">
        <f t="shared" si="35"/>
        <v>0.22000000000002728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30835.33</v>
      </c>
      <c r="D1489" s="1">
        <v>0</v>
      </c>
      <c r="E1489" s="1">
        <v>0</v>
      </c>
      <c r="F1489" s="1">
        <v>0</v>
      </c>
      <c r="G1489" s="2">
        <f t="shared" si="34"/>
        <v>308.35330000000005</v>
      </c>
      <c r="H1489" s="2">
        <f t="shared" si="35"/>
        <v>0.33000000000174623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19863.75</v>
      </c>
      <c r="D1491" s="1">
        <v>0</v>
      </c>
      <c r="E1491" s="1">
        <v>0</v>
      </c>
      <c r="F1491" s="1">
        <v>0</v>
      </c>
      <c r="G1491" s="2">
        <f t="shared" si="34"/>
        <v>238.36500000000001</v>
      </c>
      <c r="H1491" s="2">
        <f t="shared" si="35"/>
        <v>0.25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30940.01</v>
      </c>
      <c r="D1492" s="1">
        <v>0</v>
      </c>
      <c r="E1492" s="1">
        <v>0</v>
      </c>
      <c r="F1492" s="1">
        <v>0</v>
      </c>
      <c r="G1492" s="2">
        <f t="shared" si="34"/>
        <v>402.22012999999998</v>
      </c>
      <c r="H1492" s="2">
        <f t="shared" si="35"/>
        <v>9.9999999983992893E-3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2728014.2199999993</v>
      </c>
      <c r="D1499" s="1">
        <v>0</v>
      </c>
      <c r="E1499" s="1">
        <v>0</v>
      </c>
      <c r="F1499" s="1">
        <v>0</v>
      </c>
      <c r="G1499" s="2">
        <f t="shared" si="34"/>
        <v>54560.28439999999</v>
      </c>
      <c r="H1499" s="2">
        <f t="shared" si="35"/>
        <v>0.21999999927356839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178754.55</v>
      </c>
      <c r="D1500" s="1">
        <v>0</v>
      </c>
      <c r="E1500" s="1">
        <v>0</v>
      </c>
      <c r="F1500" s="1">
        <v>0</v>
      </c>
      <c r="G1500" s="2">
        <f t="shared" si="34"/>
        <v>3753.84555</v>
      </c>
      <c r="H1500" s="2">
        <f t="shared" si="35"/>
        <v>0.45000000001164153</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2518319.6599999997</v>
      </c>
      <c r="D1501" s="1">
        <v>0</v>
      </c>
      <c r="E1501" s="1">
        <v>0</v>
      </c>
      <c r="F1501" s="1">
        <v>0</v>
      </c>
      <c r="G1501" s="2">
        <f t="shared" si="34"/>
        <v>55403.032519999993</v>
      </c>
      <c r="H1501" s="2">
        <f t="shared" si="35"/>
        <v>0.34000000031664968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2270300.19</v>
      </c>
      <c r="D1502" s="1">
        <v>0</v>
      </c>
      <c r="E1502" s="1">
        <v>0</v>
      </c>
      <c r="F1502" s="1">
        <v>0</v>
      </c>
      <c r="G1502" s="2">
        <f t="shared" si="34"/>
        <v>52216.904369999997</v>
      </c>
      <c r="H1502" s="2">
        <f t="shared" si="35"/>
        <v>0.18999999994412065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200945.79</v>
      </c>
      <c r="D1503" s="1">
        <v>0</v>
      </c>
      <c r="E1503" s="1">
        <v>0</v>
      </c>
      <c r="F1503" s="1">
        <v>0</v>
      </c>
      <c r="G1503" s="2">
        <f t="shared" si="34"/>
        <v>4822.6989600000006</v>
      </c>
      <c r="H1503" s="2">
        <f t="shared" si="35"/>
        <v>0.20999999999185093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465.54</v>
      </c>
      <c r="D1504" s="1">
        <v>0</v>
      </c>
      <c r="E1504" s="1">
        <v>0</v>
      </c>
      <c r="F1504" s="1">
        <v>0</v>
      </c>
      <c r="G1504" s="2">
        <f t="shared" si="34"/>
        <v>11.638500000000001</v>
      </c>
      <c r="H1504" s="2">
        <f t="shared" si="35"/>
        <v>0.45999999999997954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31406.13</v>
      </c>
      <c r="D1507" s="1">
        <v>0</v>
      </c>
      <c r="E1507" s="1">
        <v>0</v>
      </c>
      <c r="F1507" s="1">
        <v>0</v>
      </c>
      <c r="G1507" s="2">
        <f t="shared" si="34"/>
        <v>879.37164000000007</v>
      </c>
      <c r="H1507" s="2">
        <f t="shared" si="35"/>
        <v>0.13000000000101863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15202.01</v>
      </c>
      <c r="D1509" s="1">
        <v>0</v>
      </c>
      <c r="E1509" s="1">
        <v>0</v>
      </c>
      <c r="F1509" s="1">
        <v>0</v>
      </c>
      <c r="G1509" s="2">
        <f t="shared" si="34"/>
        <v>456.06029999999998</v>
      </c>
      <c r="H1509" s="2">
        <f t="shared" si="35"/>
        <v>1.0000000000218279E-2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30940.01</v>
      </c>
      <c r="D1510" s="1">
        <v>0</v>
      </c>
      <c r="E1510" s="1">
        <v>0</v>
      </c>
      <c r="F1510" s="1">
        <v>0</v>
      </c>
      <c r="G1510" s="2">
        <f t="shared" si="34"/>
        <v>959.14031</v>
      </c>
      <c r="H1510" s="2">
        <f t="shared" si="35"/>
        <v>9.9999999983992893E-3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242096.41000000061</v>
      </c>
      <c r="D1517" s="1">
        <v>0</v>
      </c>
      <c r="E1517" s="1">
        <v>0</v>
      </c>
      <c r="F1517" s="1">
        <v>0</v>
      </c>
      <c r="G1517" s="2">
        <f t="shared" si="34"/>
        <v>9199.663580000024</v>
      </c>
      <c r="H1517" s="2">
        <f t="shared" si="35"/>
        <v>0.4100000006146729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29946.19</v>
      </c>
      <c r="D1518" s="1">
        <v>0</v>
      </c>
      <c r="E1518" s="1">
        <v>0</v>
      </c>
      <c r="F1518" s="1">
        <v>0</v>
      </c>
      <c r="G1518" s="2">
        <f t="shared" si="34"/>
        <v>1167.9014099999999</v>
      </c>
      <c r="H1518" s="2">
        <f t="shared" si="35"/>
        <v>0.18999999999869033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289.39</v>
      </c>
      <c r="D1519" s="1">
        <v>0</v>
      </c>
      <c r="E1519" s="1">
        <v>0</v>
      </c>
      <c r="F1519" s="1">
        <v>0</v>
      </c>
      <c r="G1519" s="2">
        <f t="shared" si="34"/>
        <v>11.5756</v>
      </c>
      <c r="H1519" s="2">
        <f t="shared" si="35"/>
        <v>0.38999999999998636</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289.39</v>
      </c>
      <c r="D1520" s="1">
        <v>0</v>
      </c>
      <c r="E1520" s="1">
        <v>0</v>
      </c>
      <c r="F1520" s="1">
        <v>0</v>
      </c>
      <c r="G1520" s="2">
        <f t="shared" si="34"/>
        <v>11.864990000000001</v>
      </c>
      <c r="H1520" s="2">
        <f t="shared" si="35"/>
        <v>0.38999999999998636</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29656.799999999999</v>
      </c>
      <c r="D1524" s="1">
        <v>0</v>
      </c>
      <c r="E1524" s="1">
        <v>0</v>
      </c>
      <c r="F1524" s="1">
        <v>0</v>
      </c>
      <c r="G1524" s="2">
        <f t="shared" si="34"/>
        <v>1334.5559999999998</v>
      </c>
      <c r="H1524" s="2">
        <f t="shared" si="35"/>
        <v>0.2000000000007276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0.24</v>
      </c>
      <c r="D1530" s="1">
        <v>0</v>
      </c>
      <c r="E1530" s="1">
        <v>0</v>
      </c>
      <c r="F1530" s="1">
        <v>0</v>
      </c>
      <c r="G1530" s="2">
        <f t="shared" si="34"/>
        <v>1.2239999999999999E-2</v>
      </c>
      <c r="H1530" s="2">
        <f t="shared" si="35"/>
        <v>0.24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0.24</v>
      </c>
      <c r="D1534" s="1">
        <v>0</v>
      </c>
      <c r="E1534" s="1">
        <v>0</v>
      </c>
      <c r="F1534" s="1">
        <v>0</v>
      </c>
      <c r="G1534" s="2">
        <f t="shared" si="34"/>
        <v>1.32E-2</v>
      </c>
      <c r="H1534" s="2">
        <f t="shared" si="35"/>
        <v>0.24</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29656.559999999998</v>
      </c>
      <c r="D1560" s="1">
        <v>0</v>
      </c>
      <c r="E1560" s="1">
        <v>0</v>
      </c>
      <c r="F1560" s="1">
        <v>0</v>
      </c>
      <c r="G1560" s="2">
        <f t="shared" si="34"/>
        <v>2402.18136</v>
      </c>
      <c r="H1560" s="2">
        <f t="shared" si="35"/>
        <v>0.44000000000232831</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3110.85</v>
      </c>
      <c r="D1561" s="1">
        <v>0</v>
      </c>
      <c r="E1561" s="1">
        <v>0</v>
      </c>
      <c r="F1561" s="1">
        <v>0</v>
      </c>
      <c r="G1561" s="2">
        <f t="shared" si="34"/>
        <v>255.08969999999999</v>
      </c>
      <c r="H1561" s="2">
        <f t="shared" si="35"/>
        <v>0.15000000000009095</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7574.23</v>
      </c>
      <c r="D1562" s="1">
        <v>0</v>
      </c>
      <c r="E1562" s="1">
        <v>0</v>
      </c>
      <c r="F1562" s="1">
        <v>0</v>
      </c>
      <c r="G1562" s="2">
        <f t="shared" si="34"/>
        <v>628.66108999999994</v>
      </c>
      <c r="H1562" s="2">
        <f t="shared" si="35"/>
        <v>0.22999999999956344</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9468.06</v>
      </c>
      <c r="D1563" s="1">
        <v>0</v>
      </c>
      <c r="E1563" s="1">
        <v>0</v>
      </c>
      <c r="F1563" s="1">
        <v>0</v>
      </c>
      <c r="G1563" s="2">
        <f t="shared" si="34"/>
        <v>795.31704000000002</v>
      </c>
      <c r="H1563" s="2">
        <f t="shared" si="35"/>
        <v>5.9999999999490683E-2</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9503.42</v>
      </c>
      <c r="D1564" s="1">
        <v>0</v>
      </c>
      <c r="E1564" s="1">
        <v>0</v>
      </c>
      <c r="F1564" s="1">
        <v>0</v>
      </c>
      <c r="G1564" s="2">
        <f t="shared" si="34"/>
        <v>807.79070000000002</v>
      </c>
      <c r="H1564" s="2">
        <f t="shared" si="35"/>
        <v>0.42000000000007276</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212150.22</v>
      </c>
      <c r="D1576" s="1">
        <v>0</v>
      </c>
      <c r="E1576" s="1">
        <v>0</v>
      </c>
      <c r="F1576" s="1">
        <v>0</v>
      </c>
      <c r="G1576" s="2">
        <f t="shared" si="34"/>
        <v>20578.571340000002</v>
      </c>
      <c r="H1576" s="2">
        <f t="shared" si="35"/>
        <v>0.22000000000116415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212150.22</v>
      </c>
      <c r="D1578" s="1">
        <v>0</v>
      </c>
      <c r="E1578" s="1">
        <v>0</v>
      </c>
      <c r="F1578" s="1">
        <v>0</v>
      </c>
      <c r="G1578" s="2">
        <f t="shared" si="34"/>
        <v>21002.871780000001</v>
      </c>
      <c r="H1578" s="2">
        <f t="shared" si="35"/>
        <v>0.22000000000116415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10653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2246947.3000000003</v>
      </c>
      <c r="I16" s="170">
        <f>'PR-RAS'!E6</f>
        <v>2690119.66</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2210718.0499999998</v>
      </c>
      <c r="I17" s="170">
        <f>'PR-RAS'!E151</f>
        <v>2654542.8400000008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8131.7600000002785</v>
      </c>
      <c r="I18" s="170">
        <f>'PR-RAS'!E645</f>
        <v>1765.6399999994228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4147865.5199999996</v>
      </c>
      <c r="I20" s="173">
        <f>BILANCA!E7</f>
        <v>136309.55999999991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230271.18</v>
      </c>
      <c r="I21" s="175">
        <f>BILANCA!E68</f>
        <v>247289.12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219126.13</v>
      </c>
      <c r="I22" s="175">
        <f>BILANCA!E176</f>
        <v>242696.04</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4159010.57</v>
      </c>
      <c r="I23" s="177">
        <f>BILANCA!E237</f>
        <v>140902.63999999943</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2252290.5</v>
      </c>
      <c r="I27" s="175">
        <f>'RAS-funkcijski'!E114</f>
        <v>2696485.78</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2252290.5</v>
      </c>
      <c r="I28" s="179">
        <f>'RAS-funkcijski'!E141</f>
        <v>2696485.78</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48004.6</v>
      </c>
      <c r="I29" s="173">
        <f>'P-VRIO'!E5</f>
        <v>3991560.96</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48004.6</v>
      </c>
      <c r="I30" s="175">
        <f>'P-VRIO'!E22</f>
        <v>3991560.96</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218526.5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242096.41000000061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29946.19</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212150.22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809" zoomScale="120" zoomScaleNormal="120" workbookViewId="0">
      <selection activeCell="E173" sqref="E17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2246947.3000000003</v>
      </c>
      <c r="E6" s="51">
        <f>E7+E44+E50+E82+E106+E124+E133+E139</f>
        <v>2690119.66</v>
      </c>
      <c r="F6" s="52">
        <f t="shared" ref="F6:F131" si="0">IF(D6&lt;&gt;0,IF(E6/D6&gt;=100,"&gt;&gt;100",E6/D6*100),"-")</f>
        <v>119.72330904245061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1941279.71</v>
      </c>
      <c r="E50" s="51">
        <f>E51+E54+E59+E62+E65+E68+E71+E74+E77</f>
        <v>2399457.63</v>
      </c>
      <c r="F50" s="52">
        <f t="shared" si="0"/>
        <v>123.60184973035133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1941279.71</v>
      </c>
      <c r="E68" s="51">
        <f t="shared" si="15"/>
        <v>2399457.63</v>
      </c>
      <c r="F68" s="52">
        <f t="shared" si="0"/>
        <v>123.60184973035133</v>
      </c>
    </row>
    <row r="69" spans="1:6" ht="12.75" customHeight="1" x14ac:dyDescent="0.2">
      <c r="A69" s="53" t="s">
        <v>184</v>
      </c>
      <c r="B69" s="85" t="s">
        <v>185</v>
      </c>
      <c r="C69" s="50" t="s">
        <v>184</v>
      </c>
      <c r="D69" s="242">
        <v>1934146.54</v>
      </c>
      <c r="E69" s="242">
        <v>2377528.23</v>
      </c>
      <c r="F69" s="52">
        <f t="shared" si="0"/>
        <v>122.92389334677816</v>
      </c>
    </row>
    <row r="70" spans="1:6" ht="24" x14ac:dyDescent="0.2">
      <c r="A70" s="53" t="s">
        <v>186</v>
      </c>
      <c r="B70" s="85" t="s">
        <v>187</v>
      </c>
      <c r="C70" s="50" t="s">
        <v>186</v>
      </c>
      <c r="D70" s="242">
        <v>7133.17</v>
      </c>
      <c r="E70" s="242">
        <v>21929.4</v>
      </c>
      <c r="F70" s="52">
        <f t="shared" si="0"/>
        <v>307.42853457859553</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9.1199999999999992</v>
      </c>
      <c r="E82" s="51">
        <f t="shared" si="19"/>
        <v>11.15</v>
      </c>
      <c r="F82" s="52">
        <f t="shared" si="0"/>
        <v>122.25877192982458</v>
      </c>
    </row>
    <row r="83" spans="1:6" ht="12.75" customHeight="1" x14ac:dyDescent="0.2">
      <c r="A83" s="53">
        <v>641</v>
      </c>
      <c r="B83" s="85" t="s">
        <v>212</v>
      </c>
      <c r="C83" s="50" t="s">
        <v>213</v>
      </c>
      <c r="D83" s="51">
        <f t="shared" ref="D83:E83" si="20">SUM(D84:D90)</f>
        <v>9.1199999999999992</v>
      </c>
      <c r="E83" s="51">
        <f t="shared" si="20"/>
        <v>11.15</v>
      </c>
      <c r="F83" s="52">
        <f t="shared" si="0"/>
        <v>122.25877192982458</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9.1199999999999992</v>
      </c>
      <c r="E85" s="242">
        <v>11.15</v>
      </c>
      <c r="F85" s="52">
        <f t="shared" si="0"/>
        <v>122.25877192982458</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63963.08</v>
      </c>
      <c r="E106" s="51">
        <f t="shared" si="23"/>
        <v>69427.929999999993</v>
      </c>
      <c r="F106" s="52">
        <f t="shared" si="0"/>
        <v>108.54375680470669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63963.08</v>
      </c>
      <c r="E112" s="51">
        <f t="shared" si="25"/>
        <v>69427.929999999993</v>
      </c>
      <c r="F112" s="52">
        <f t="shared" si="0"/>
        <v>108.54375680470669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63963.08</v>
      </c>
      <c r="E117" s="242">
        <v>69427.929999999993</v>
      </c>
      <c r="F117" s="52">
        <f t="shared" si="0"/>
        <v>108.54375680470669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50819.729999999996</v>
      </c>
      <c r="E124" s="51">
        <f t="shared" si="27"/>
        <v>19467.809999999998</v>
      </c>
      <c r="F124" s="52">
        <f t="shared" si="0"/>
        <v>38.307582507817337</v>
      </c>
    </row>
    <row r="125" spans="1:6" ht="12.75" customHeight="1" x14ac:dyDescent="0.2">
      <c r="A125" s="53">
        <v>661</v>
      </c>
      <c r="B125" s="86" t="s">
        <v>296</v>
      </c>
      <c r="C125" s="50" t="s">
        <v>297</v>
      </c>
      <c r="D125" s="51">
        <f t="shared" ref="D125:E125" si="28">SUM(D126:D127)</f>
        <v>7700.1</v>
      </c>
      <c r="E125" s="51">
        <f t="shared" si="28"/>
        <v>8093.18</v>
      </c>
      <c r="F125" s="52">
        <f t="shared" si="0"/>
        <v>105.10486876793807</v>
      </c>
    </row>
    <row r="126" spans="1:6" ht="12.75" customHeight="1" x14ac:dyDescent="0.2">
      <c r="A126" s="53">
        <v>6614</v>
      </c>
      <c r="B126" s="86" t="s">
        <v>298</v>
      </c>
      <c r="C126" s="50" t="s">
        <v>299</v>
      </c>
      <c r="D126" s="242">
        <v>1403.88</v>
      </c>
      <c r="E126" s="242">
        <v>330</v>
      </c>
      <c r="F126" s="52">
        <f t="shared" si="0"/>
        <v>23.506282588255402</v>
      </c>
    </row>
    <row r="127" spans="1:6" ht="12.75" customHeight="1" x14ac:dyDescent="0.2">
      <c r="A127" s="53">
        <v>6615</v>
      </c>
      <c r="B127" s="86" t="s">
        <v>300</v>
      </c>
      <c r="C127" s="50" t="s">
        <v>301</v>
      </c>
      <c r="D127" s="242">
        <v>6296.22</v>
      </c>
      <c r="E127" s="242">
        <v>7763.18</v>
      </c>
      <c r="F127" s="52">
        <f t="shared" si="0"/>
        <v>123.29905880035959</v>
      </c>
    </row>
    <row r="128" spans="1:6" ht="24" x14ac:dyDescent="0.2">
      <c r="A128" s="53">
        <v>663</v>
      </c>
      <c r="B128" s="231" t="s">
        <v>302</v>
      </c>
      <c r="C128" s="50" t="s">
        <v>303</v>
      </c>
      <c r="D128" s="51">
        <f t="shared" ref="D128:E128" si="29">SUM(D129:D132)</f>
        <v>43119.63</v>
      </c>
      <c r="E128" s="51">
        <f t="shared" si="29"/>
        <v>11374.63</v>
      </c>
      <c r="F128" s="52">
        <f t="shared" si="0"/>
        <v>26.379238411832382</v>
      </c>
    </row>
    <row r="129" spans="1:6" ht="12.75" customHeight="1" x14ac:dyDescent="0.2">
      <c r="A129" s="53">
        <v>6631</v>
      </c>
      <c r="B129" s="86" t="s">
        <v>304</v>
      </c>
      <c r="C129" s="50" t="s">
        <v>305</v>
      </c>
      <c r="D129" s="242">
        <v>20558.419999999998</v>
      </c>
      <c r="E129" s="242">
        <v>225</v>
      </c>
      <c r="F129" s="52">
        <f t="shared" si="0"/>
        <v>1.094442082611407</v>
      </c>
    </row>
    <row r="130" spans="1:6" ht="12.75" customHeight="1" x14ac:dyDescent="0.2">
      <c r="A130" s="53">
        <v>6632</v>
      </c>
      <c r="B130" s="232" t="s">
        <v>306</v>
      </c>
      <c r="C130" s="50" t="s">
        <v>307</v>
      </c>
      <c r="D130" s="242">
        <v>22561.21</v>
      </c>
      <c r="E130" s="242">
        <v>11149.63</v>
      </c>
      <c r="F130" s="52">
        <f t="shared" si="0"/>
        <v>49.419468193416932</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190875.66</v>
      </c>
      <c r="E133" s="51">
        <f t="shared" si="30"/>
        <v>201755.14</v>
      </c>
      <c r="F133" s="52">
        <f t="shared" ref="F133:F223" si="31">IF(D133&lt;&gt;0,IF(E133/D133&gt;=100,"&gt;&gt;100",E133/D133*100),"-")</f>
        <v>105.69977334983413</v>
      </c>
    </row>
    <row r="134" spans="1:6" ht="24" x14ac:dyDescent="0.2">
      <c r="A134" s="53">
        <v>671</v>
      </c>
      <c r="B134" s="232" t="s">
        <v>314</v>
      </c>
      <c r="C134" s="50" t="s">
        <v>315</v>
      </c>
      <c r="D134" s="51">
        <f t="shared" ref="D134:E134" si="32">SUM(D135:D137)</f>
        <v>190875.66</v>
      </c>
      <c r="E134" s="51">
        <f t="shared" si="32"/>
        <v>201755.14</v>
      </c>
      <c r="F134" s="52">
        <f t="shared" si="31"/>
        <v>105.69977334983413</v>
      </c>
    </row>
    <row r="135" spans="1:6" ht="12.75" customHeight="1" x14ac:dyDescent="0.2">
      <c r="A135" s="53">
        <v>6711</v>
      </c>
      <c r="B135" s="85" t="s">
        <v>316</v>
      </c>
      <c r="C135" s="50" t="s">
        <v>317</v>
      </c>
      <c r="D135" s="242">
        <v>187290.66</v>
      </c>
      <c r="E135" s="242">
        <v>201755.14</v>
      </c>
      <c r="F135" s="52">
        <f t="shared" si="31"/>
        <v>107.72301192168365</v>
      </c>
    </row>
    <row r="136" spans="1:6" ht="24" x14ac:dyDescent="0.2">
      <c r="A136" s="53">
        <v>6712</v>
      </c>
      <c r="B136" s="232" t="s">
        <v>318</v>
      </c>
      <c r="C136" s="50" t="s">
        <v>319</v>
      </c>
      <c r="D136" s="242">
        <v>3585</v>
      </c>
      <c r="E136" s="242"/>
      <c r="F136" s="52">
        <f t="shared" si="31"/>
        <v>0</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2210718.0499999998</v>
      </c>
      <c r="E151" s="51">
        <f t="shared" si="35"/>
        <v>2654542.8400000008</v>
      </c>
      <c r="F151" s="52">
        <f t="shared" si="31"/>
        <v>120.07604678488968</v>
      </c>
    </row>
    <row r="152" spans="1:6" ht="12.75" customHeight="1" x14ac:dyDescent="0.2">
      <c r="A152" s="53">
        <v>31</v>
      </c>
      <c r="B152" s="85" t="s">
        <v>349</v>
      </c>
      <c r="C152" s="50" t="s">
        <v>35</v>
      </c>
      <c r="D152" s="51">
        <f t="shared" ref="D152:E152" si="36">D153+D158+D159</f>
        <v>1813859.5699999998</v>
      </c>
      <c r="E152" s="51">
        <f t="shared" si="36"/>
        <v>2251886.66</v>
      </c>
      <c r="F152" s="52">
        <f t="shared" si="31"/>
        <v>124.1488975907876</v>
      </c>
    </row>
    <row r="153" spans="1:6" ht="12.75" customHeight="1" x14ac:dyDescent="0.2">
      <c r="A153" s="53">
        <v>311</v>
      </c>
      <c r="B153" s="85" t="s">
        <v>350</v>
      </c>
      <c r="C153" s="50" t="s">
        <v>351</v>
      </c>
      <c r="D153" s="51">
        <f t="shared" ref="D153:E153" si="37">SUM(D154:D157)</f>
        <v>1502737.27</v>
      </c>
      <c r="E153" s="51">
        <f t="shared" si="37"/>
        <v>1858400</v>
      </c>
      <c r="F153" s="52">
        <f t="shared" si="31"/>
        <v>123.66765881836417</v>
      </c>
    </row>
    <row r="154" spans="1:6" ht="12.75" customHeight="1" x14ac:dyDescent="0.2">
      <c r="A154" s="53">
        <v>3111</v>
      </c>
      <c r="B154" s="85" t="s">
        <v>352</v>
      </c>
      <c r="C154" s="50" t="s">
        <v>353</v>
      </c>
      <c r="D154" s="242">
        <v>1427468.61</v>
      </c>
      <c r="E154" s="242">
        <v>1737288.22</v>
      </c>
      <c r="F154" s="52">
        <f t="shared" si="31"/>
        <v>121.70412770057339</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45900.69</v>
      </c>
      <c r="E156" s="242">
        <v>83087.960000000006</v>
      </c>
      <c r="F156" s="52">
        <f t="shared" si="31"/>
        <v>181.01679952959313</v>
      </c>
    </row>
    <row r="157" spans="1:6" ht="12.75" customHeight="1" x14ac:dyDescent="0.2">
      <c r="A157" s="53">
        <v>3114</v>
      </c>
      <c r="B157" s="85" t="s">
        <v>358</v>
      </c>
      <c r="C157" s="50" t="s">
        <v>359</v>
      </c>
      <c r="D157" s="242">
        <v>29367.97</v>
      </c>
      <c r="E157" s="242">
        <v>38023.82</v>
      </c>
      <c r="F157" s="52">
        <f t="shared" si="31"/>
        <v>129.4737770434933</v>
      </c>
    </row>
    <row r="158" spans="1:6" ht="12.75" customHeight="1" x14ac:dyDescent="0.2">
      <c r="A158" s="53">
        <v>312</v>
      </c>
      <c r="B158" s="85" t="s">
        <v>360</v>
      </c>
      <c r="C158" s="50" t="s">
        <v>361</v>
      </c>
      <c r="D158" s="242">
        <v>71712.679999999993</v>
      </c>
      <c r="E158" s="242">
        <v>93779.69</v>
      </c>
      <c r="F158" s="52">
        <f t="shared" si="31"/>
        <v>130.77142006127789</v>
      </c>
    </row>
    <row r="159" spans="1:6" ht="12.75" customHeight="1" x14ac:dyDescent="0.2">
      <c r="A159" s="53">
        <v>313</v>
      </c>
      <c r="B159" s="85" t="s">
        <v>362</v>
      </c>
      <c r="C159" s="50" t="s">
        <v>363</v>
      </c>
      <c r="D159" s="51">
        <f t="shared" ref="D159:E159" si="38">SUM(D160:D162)</f>
        <v>239409.62</v>
      </c>
      <c r="E159" s="51">
        <f t="shared" si="38"/>
        <v>299706.97000000003</v>
      </c>
      <c r="F159" s="52">
        <f t="shared" si="31"/>
        <v>125.18585092779482</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239370.11</v>
      </c>
      <c r="E161" s="242">
        <v>299701.13</v>
      </c>
      <c r="F161" s="52">
        <f t="shared" si="31"/>
        <v>125.20407414275742</v>
      </c>
    </row>
    <row r="162" spans="1:6" ht="12.75" customHeight="1" x14ac:dyDescent="0.2">
      <c r="A162" s="53">
        <v>3133</v>
      </c>
      <c r="B162" s="85" t="s">
        <v>367</v>
      </c>
      <c r="C162" s="50" t="s">
        <v>368</v>
      </c>
      <c r="D162" s="242">
        <v>39.51</v>
      </c>
      <c r="E162" s="242">
        <v>5.84</v>
      </c>
      <c r="F162" s="52">
        <f t="shared" si="31"/>
        <v>14.781068084029361</v>
      </c>
    </row>
    <row r="163" spans="1:6" ht="12.75" customHeight="1" x14ac:dyDescent="0.2">
      <c r="A163" s="53">
        <v>32</v>
      </c>
      <c r="B163" s="85" t="s">
        <v>369</v>
      </c>
      <c r="C163" s="50" t="s">
        <v>370</v>
      </c>
      <c r="D163" s="51">
        <f t="shared" ref="D163:E163" si="39">D164+D169+D177+D187+D188</f>
        <v>361771.9</v>
      </c>
      <c r="E163" s="51">
        <f t="shared" si="39"/>
        <v>369983.16</v>
      </c>
      <c r="F163" s="52">
        <f t="shared" si="31"/>
        <v>102.26973405065456</v>
      </c>
    </row>
    <row r="164" spans="1:6" ht="12.75" customHeight="1" x14ac:dyDescent="0.2">
      <c r="A164" s="53">
        <v>321</v>
      </c>
      <c r="B164" s="85" t="s">
        <v>371</v>
      </c>
      <c r="C164" s="50" t="s">
        <v>372</v>
      </c>
      <c r="D164" s="51">
        <f t="shared" ref="D164:E164" si="40">SUM(D165:D168)</f>
        <v>41306.239999999998</v>
      </c>
      <c r="E164" s="51">
        <f t="shared" si="40"/>
        <v>40368.76</v>
      </c>
      <c r="F164" s="52">
        <f t="shared" si="31"/>
        <v>97.730415549805556</v>
      </c>
    </row>
    <row r="165" spans="1:6" ht="12.75" customHeight="1" x14ac:dyDescent="0.2">
      <c r="A165" s="53">
        <v>3211</v>
      </c>
      <c r="B165" s="85" t="s">
        <v>373</v>
      </c>
      <c r="C165" s="50" t="s">
        <v>374</v>
      </c>
      <c r="D165" s="242">
        <v>13547.71</v>
      </c>
      <c r="E165" s="242">
        <v>12141.44</v>
      </c>
      <c r="F165" s="52">
        <f t="shared" si="31"/>
        <v>89.619869335850865</v>
      </c>
    </row>
    <row r="166" spans="1:6" ht="12.75" customHeight="1" x14ac:dyDescent="0.2">
      <c r="A166" s="53">
        <v>3212</v>
      </c>
      <c r="B166" s="85" t="s">
        <v>375</v>
      </c>
      <c r="C166" s="50" t="s">
        <v>376</v>
      </c>
      <c r="D166" s="242">
        <v>25442.28</v>
      </c>
      <c r="E166" s="242">
        <v>25475.46</v>
      </c>
      <c r="F166" s="52">
        <f t="shared" si="31"/>
        <v>100.13041284035864</v>
      </c>
    </row>
    <row r="167" spans="1:6" ht="12.75" customHeight="1" x14ac:dyDescent="0.2">
      <c r="A167" s="53">
        <v>3213</v>
      </c>
      <c r="B167" s="85" t="s">
        <v>377</v>
      </c>
      <c r="C167" s="50" t="s">
        <v>378</v>
      </c>
      <c r="D167" s="242">
        <v>1248.25</v>
      </c>
      <c r="E167" s="242">
        <v>1736.36</v>
      </c>
      <c r="F167" s="52">
        <f t="shared" si="31"/>
        <v>139.10354496294812</v>
      </c>
    </row>
    <row r="168" spans="1:6" ht="12.75" customHeight="1" x14ac:dyDescent="0.2">
      <c r="A168" s="53">
        <v>3214</v>
      </c>
      <c r="B168" s="85" t="s">
        <v>379</v>
      </c>
      <c r="C168" s="50" t="s">
        <v>380</v>
      </c>
      <c r="D168" s="242">
        <v>1068</v>
      </c>
      <c r="E168" s="242">
        <v>1015.5</v>
      </c>
      <c r="F168" s="52">
        <f t="shared" si="31"/>
        <v>95.084269662921344</v>
      </c>
    </row>
    <row r="169" spans="1:6" ht="12.75" customHeight="1" x14ac:dyDescent="0.2">
      <c r="A169" s="53">
        <v>322</v>
      </c>
      <c r="B169" s="85" t="s">
        <v>381</v>
      </c>
      <c r="C169" s="50" t="s">
        <v>382</v>
      </c>
      <c r="D169" s="51">
        <f t="shared" ref="D169:E169" si="41">SUM(D170:D176)</f>
        <v>73125.449999999983</v>
      </c>
      <c r="E169" s="51">
        <f t="shared" si="41"/>
        <v>73289.789999999994</v>
      </c>
      <c r="F169" s="52">
        <f t="shared" si="31"/>
        <v>100.22473707854107</v>
      </c>
    </row>
    <row r="170" spans="1:6" ht="12.75" customHeight="1" x14ac:dyDescent="0.2">
      <c r="A170" s="53">
        <v>3221</v>
      </c>
      <c r="B170" s="85" t="s">
        <v>383</v>
      </c>
      <c r="C170" s="50" t="s">
        <v>384</v>
      </c>
      <c r="D170" s="242">
        <v>16369.83</v>
      </c>
      <c r="E170" s="242">
        <v>16913.88</v>
      </c>
      <c r="F170" s="52">
        <f t="shared" si="31"/>
        <v>103.32349205825595</v>
      </c>
    </row>
    <row r="171" spans="1:6" ht="12.75" customHeight="1" x14ac:dyDescent="0.2">
      <c r="A171" s="53">
        <v>3222</v>
      </c>
      <c r="B171" s="85" t="s">
        <v>385</v>
      </c>
      <c r="C171" s="50" t="s">
        <v>386</v>
      </c>
      <c r="D171" s="242">
        <v>4288.7</v>
      </c>
      <c r="E171" s="242">
        <v>4591.7299999999996</v>
      </c>
      <c r="F171" s="52">
        <f t="shared" si="31"/>
        <v>107.06577750833586</v>
      </c>
    </row>
    <row r="172" spans="1:6" ht="12.75" customHeight="1" x14ac:dyDescent="0.2">
      <c r="A172" s="53">
        <v>3223</v>
      </c>
      <c r="B172" s="85" t="s">
        <v>387</v>
      </c>
      <c r="C172" s="50" t="s">
        <v>388</v>
      </c>
      <c r="D172" s="242">
        <v>45753.71</v>
      </c>
      <c r="E172" s="242">
        <v>40372.21</v>
      </c>
      <c r="F172" s="52">
        <f t="shared" si="31"/>
        <v>88.23811227548542</v>
      </c>
    </row>
    <row r="173" spans="1:6" ht="12.75" customHeight="1" x14ac:dyDescent="0.2">
      <c r="A173" s="53">
        <v>3224</v>
      </c>
      <c r="B173" s="85" t="s">
        <v>389</v>
      </c>
      <c r="C173" s="50" t="s">
        <v>390</v>
      </c>
      <c r="D173" s="242">
        <v>4716.26</v>
      </c>
      <c r="E173" s="242">
        <v>5209.55</v>
      </c>
      <c r="F173" s="52">
        <f t="shared" si="31"/>
        <v>110.45934702497317</v>
      </c>
    </row>
    <row r="174" spans="1:6" ht="12.75" customHeight="1" x14ac:dyDescent="0.2">
      <c r="A174" s="53">
        <v>3225</v>
      </c>
      <c r="B174" s="85" t="s">
        <v>391</v>
      </c>
      <c r="C174" s="50" t="s">
        <v>392</v>
      </c>
      <c r="D174" s="242">
        <v>1715.55</v>
      </c>
      <c r="E174" s="242">
        <v>5503.27</v>
      </c>
      <c r="F174" s="52">
        <f t="shared" si="31"/>
        <v>320.78750255020259</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281.39999999999998</v>
      </c>
      <c r="E176" s="242">
        <v>699.15</v>
      </c>
      <c r="F176" s="52">
        <f t="shared" si="31"/>
        <v>248.45415778251598</v>
      </c>
    </row>
    <row r="177" spans="1:6" ht="12.75" customHeight="1" x14ac:dyDescent="0.2">
      <c r="A177" s="53">
        <v>323</v>
      </c>
      <c r="B177" s="85" t="s">
        <v>397</v>
      </c>
      <c r="C177" s="50" t="s">
        <v>398</v>
      </c>
      <c r="D177" s="51">
        <f t="shared" ref="D177:E177" si="42">SUM(D178:D186)</f>
        <v>233626.36000000002</v>
      </c>
      <c r="E177" s="51">
        <f t="shared" si="42"/>
        <v>240885.15</v>
      </c>
      <c r="F177" s="52">
        <f t="shared" si="31"/>
        <v>103.10700813041815</v>
      </c>
    </row>
    <row r="178" spans="1:6" ht="12.75" customHeight="1" x14ac:dyDescent="0.2">
      <c r="A178" s="53">
        <v>3231</v>
      </c>
      <c r="B178" s="85" t="s">
        <v>399</v>
      </c>
      <c r="C178" s="50" t="s">
        <v>400</v>
      </c>
      <c r="D178" s="242">
        <v>8021.78</v>
      </c>
      <c r="E178" s="242">
        <v>13294.82</v>
      </c>
      <c r="F178" s="52">
        <f t="shared" si="31"/>
        <v>165.73403907860848</v>
      </c>
    </row>
    <row r="179" spans="1:6" ht="12.75" customHeight="1" x14ac:dyDescent="0.2">
      <c r="A179" s="53">
        <v>3232</v>
      </c>
      <c r="B179" s="85" t="s">
        <v>401</v>
      </c>
      <c r="C179" s="50" t="s">
        <v>402</v>
      </c>
      <c r="D179" s="242">
        <v>28623.26</v>
      </c>
      <c r="E179" s="242">
        <v>24376.18</v>
      </c>
      <c r="F179" s="52">
        <f t="shared" si="31"/>
        <v>85.162137366603247</v>
      </c>
    </row>
    <row r="180" spans="1:6" ht="12.75" customHeight="1" x14ac:dyDescent="0.2">
      <c r="A180" s="53">
        <v>3233</v>
      </c>
      <c r="B180" s="85" t="s">
        <v>403</v>
      </c>
      <c r="C180" s="50" t="s">
        <v>404</v>
      </c>
      <c r="D180" s="242">
        <v>248.85</v>
      </c>
      <c r="E180" s="242">
        <v>1048.8499999999999</v>
      </c>
      <c r="F180" s="52">
        <f t="shared" si="31"/>
        <v>421.47880249146067</v>
      </c>
    </row>
    <row r="181" spans="1:6" ht="12.75" customHeight="1" x14ac:dyDescent="0.2">
      <c r="A181" s="53">
        <v>3234</v>
      </c>
      <c r="B181" s="85" t="s">
        <v>405</v>
      </c>
      <c r="C181" s="50" t="s">
        <v>406</v>
      </c>
      <c r="D181" s="242">
        <v>11374.97</v>
      </c>
      <c r="E181" s="242">
        <v>13426.43</v>
      </c>
      <c r="F181" s="52">
        <f t="shared" si="31"/>
        <v>118.03486075128112</v>
      </c>
    </row>
    <row r="182" spans="1:6" ht="12.75" customHeight="1" x14ac:dyDescent="0.2">
      <c r="A182" s="53">
        <v>3235</v>
      </c>
      <c r="B182" s="85" t="s">
        <v>407</v>
      </c>
      <c r="C182" s="50" t="s">
        <v>408</v>
      </c>
      <c r="D182" s="242">
        <v>5717.96</v>
      </c>
      <c r="E182" s="242">
        <v>14943.14</v>
      </c>
      <c r="F182" s="52">
        <f t="shared" si="31"/>
        <v>261.33691036663424</v>
      </c>
    </row>
    <row r="183" spans="1:6" ht="12.75" customHeight="1" x14ac:dyDescent="0.2">
      <c r="A183" s="53">
        <v>3236</v>
      </c>
      <c r="B183" s="85" t="s">
        <v>409</v>
      </c>
      <c r="C183" s="50" t="s">
        <v>410</v>
      </c>
      <c r="D183" s="242">
        <v>5211.59</v>
      </c>
      <c r="E183" s="242">
        <v>6347.7</v>
      </c>
      <c r="F183" s="52">
        <f t="shared" si="31"/>
        <v>121.79968109540467</v>
      </c>
    </row>
    <row r="184" spans="1:6" ht="12.75" customHeight="1" x14ac:dyDescent="0.2">
      <c r="A184" s="53">
        <v>3237</v>
      </c>
      <c r="B184" s="85" t="s">
        <v>411</v>
      </c>
      <c r="C184" s="50" t="s">
        <v>412</v>
      </c>
      <c r="D184" s="242">
        <v>8541.19</v>
      </c>
      <c r="E184" s="242">
        <v>8097.46</v>
      </c>
      <c r="F184" s="52">
        <f t="shared" si="31"/>
        <v>94.804822278862773</v>
      </c>
    </row>
    <row r="185" spans="1:6" ht="12.75" customHeight="1" x14ac:dyDescent="0.2">
      <c r="A185" s="53">
        <v>3238</v>
      </c>
      <c r="B185" s="85" t="s">
        <v>413</v>
      </c>
      <c r="C185" s="50" t="s">
        <v>414</v>
      </c>
      <c r="D185" s="242">
        <v>1868.6</v>
      </c>
      <c r="E185" s="242">
        <v>2071.2600000000002</v>
      </c>
      <c r="F185" s="52">
        <f t="shared" si="31"/>
        <v>110.84555282029329</v>
      </c>
    </row>
    <row r="186" spans="1:6" ht="12.75" customHeight="1" x14ac:dyDescent="0.2">
      <c r="A186" s="53">
        <v>3239</v>
      </c>
      <c r="B186" s="85" t="s">
        <v>415</v>
      </c>
      <c r="C186" s="50" t="s">
        <v>416</v>
      </c>
      <c r="D186" s="242">
        <v>164018.16</v>
      </c>
      <c r="E186" s="242">
        <v>157279.31</v>
      </c>
      <c r="F186" s="52">
        <f t="shared" si="31"/>
        <v>95.891400074235676</v>
      </c>
    </row>
    <row r="187" spans="1:6" ht="12.75" customHeight="1" x14ac:dyDescent="0.2">
      <c r="A187" s="53">
        <v>324</v>
      </c>
      <c r="B187" s="85" t="s">
        <v>417</v>
      </c>
      <c r="C187" s="50" t="s">
        <v>418</v>
      </c>
      <c r="D187" s="242">
        <v>1254.78</v>
      </c>
      <c r="E187" s="242">
        <v>369.14</v>
      </c>
      <c r="F187" s="52">
        <f t="shared" si="31"/>
        <v>29.418702880186164</v>
      </c>
    </row>
    <row r="188" spans="1:6" ht="12.75" customHeight="1" x14ac:dyDescent="0.2">
      <c r="A188" s="53">
        <v>329</v>
      </c>
      <c r="B188" s="85" t="s">
        <v>419</v>
      </c>
      <c r="C188" s="50" t="s">
        <v>420</v>
      </c>
      <c r="D188" s="51">
        <f t="shared" ref="D188:E188" si="43">SUM(D189:D195)</f>
        <v>12459.07</v>
      </c>
      <c r="E188" s="51">
        <f t="shared" si="43"/>
        <v>15070.32</v>
      </c>
      <c r="F188" s="52">
        <f t="shared" si="31"/>
        <v>120.95862692801309</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1484.01</v>
      </c>
      <c r="E191" s="242">
        <v>1609.54</v>
      </c>
      <c r="F191" s="52">
        <f t="shared" si="31"/>
        <v>108.45883787845094</v>
      </c>
    </row>
    <row r="192" spans="1:6" ht="12.75" customHeight="1" x14ac:dyDescent="0.2">
      <c r="A192" s="53">
        <v>3294</v>
      </c>
      <c r="B192" s="85" t="s">
        <v>427</v>
      </c>
      <c r="C192" s="50" t="s">
        <v>428</v>
      </c>
      <c r="D192" s="242">
        <v>66.36</v>
      </c>
      <c r="E192" s="242">
        <v>78.09</v>
      </c>
      <c r="F192" s="52">
        <f t="shared" si="31"/>
        <v>117.6763110307414</v>
      </c>
    </row>
    <row r="193" spans="1:6" ht="12.75" customHeight="1" x14ac:dyDescent="0.2">
      <c r="A193" s="53">
        <v>3295</v>
      </c>
      <c r="B193" s="85" t="s">
        <v>429</v>
      </c>
      <c r="C193" s="50" t="s">
        <v>430</v>
      </c>
      <c r="D193" s="242">
        <v>5046.82</v>
      </c>
      <c r="E193" s="242">
        <v>6394.26</v>
      </c>
      <c r="F193" s="52">
        <f t="shared" si="31"/>
        <v>126.69879250696479</v>
      </c>
    </row>
    <row r="194" spans="1:6" ht="12.75" customHeight="1" x14ac:dyDescent="0.2">
      <c r="A194" s="53" t="s">
        <v>431</v>
      </c>
      <c r="B194" s="85" t="s">
        <v>432</v>
      </c>
      <c r="C194" s="50" t="s">
        <v>431</v>
      </c>
      <c r="D194" s="242">
        <v>1468.25</v>
      </c>
      <c r="E194" s="242">
        <v>625</v>
      </c>
      <c r="F194" s="52">
        <f t="shared" si="31"/>
        <v>42.567682615358422</v>
      </c>
    </row>
    <row r="195" spans="1:6" ht="12.75" customHeight="1" x14ac:dyDescent="0.2">
      <c r="A195" s="53">
        <v>3299</v>
      </c>
      <c r="B195" s="85" t="s">
        <v>433</v>
      </c>
      <c r="C195" s="50" t="s">
        <v>434</v>
      </c>
      <c r="D195" s="242">
        <v>4393.63</v>
      </c>
      <c r="E195" s="242">
        <v>6363.43</v>
      </c>
      <c r="F195" s="52">
        <f t="shared" si="31"/>
        <v>144.83308790225851</v>
      </c>
    </row>
    <row r="196" spans="1:6" ht="12.75" customHeight="1" x14ac:dyDescent="0.2">
      <c r="A196" s="53">
        <v>34</v>
      </c>
      <c r="B196" s="232" t="s">
        <v>435</v>
      </c>
      <c r="C196" s="50" t="s">
        <v>436</v>
      </c>
      <c r="D196" s="51">
        <f t="shared" ref="D196:E196" si="44">D197+D202+D210</f>
        <v>1452.42</v>
      </c>
      <c r="E196" s="51">
        <f t="shared" si="44"/>
        <v>471.22</v>
      </c>
      <c r="F196" s="52">
        <f t="shared" si="31"/>
        <v>32.443783478608118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1452.42</v>
      </c>
      <c r="E210" s="51">
        <f t="shared" si="47"/>
        <v>471.22</v>
      </c>
      <c r="F210" s="52">
        <f t="shared" si="31"/>
        <v>32.443783478608118</v>
      </c>
    </row>
    <row r="211" spans="1:6" ht="12.75" customHeight="1" x14ac:dyDescent="0.2">
      <c r="A211" s="53">
        <v>3431</v>
      </c>
      <c r="B211" s="232" t="s">
        <v>465</v>
      </c>
      <c r="C211" s="50" t="s">
        <v>466</v>
      </c>
      <c r="D211" s="242">
        <v>351.17</v>
      </c>
      <c r="E211" s="242">
        <v>254.52</v>
      </c>
      <c r="F211" s="52">
        <f t="shared" si="31"/>
        <v>72.4777173448757</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1101.25</v>
      </c>
      <c r="E213" s="242">
        <v>216.7</v>
      </c>
      <c r="F213" s="52">
        <f t="shared" si="31"/>
        <v>19.677639046538022</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32456.68</v>
      </c>
      <c r="E252" s="51">
        <f t="shared" si="63"/>
        <v>30819.58</v>
      </c>
      <c r="F252" s="52">
        <f t="shared" ref="F252:F258" si="64">IF(D252&lt;&gt;0,IF(E252/D252&gt;=100,"&gt;&gt;100",E252/D252*100),"-")</f>
        <v>94.956046028121179</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32456.68</v>
      </c>
      <c r="E259" s="51">
        <f t="shared" si="66"/>
        <v>30819.58</v>
      </c>
      <c r="F259" s="52">
        <f t="shared" ref="F259:F262" si="67">IF(D259&lt;&gt;0,IF(E259/D259&gt;=100,"&gt;&gt;100",E259/D259*100),"-")</f>
        <v>94.956046028121179</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32456.68</v>
      </c>
      <c r="E261" s="242">
        <v>30819.58</v>
      </c>
      <c r="F261" s="52">
        <f t="shared" si="67"/>
        <v>94.956046028121179</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1177.48</v>
      </c>
      <c r="E263" s="51">
        <f t="shared" si="68"/>
        <v>1382.22</v>
      </c>
      <c r="F263" s="52">
        <f t="shared" ref="F263:F267" si="69">IF(D263&lt;&gt;0,IF(E263/D263&gt;=100,"&gt;&gt;100",E263/D263*100),"-")</f>
        <v>117.38798111220572</v>
      </c>
    </row>
    <row r="264" spans="1:6" ht="12.75" customHeight="1" x14ac:dyDescent="0.2">
      <c r="A264" s="53">
        <v>381</v>
      </c>
      <c r="B264" s="85" t="s">
        <v>567</v>
      </c>
      <c r="C264" s="50" t="s">
        <v>568</v>
      </c>
      <c r="D264" s="51">
        <f t="shared" ref="D264:E264" si="70">SUM(D265:D267)</f>
        <v>1177.48</v>
      </c>
      <c r="E264" s="51">
        <f t="shared" si="70"/>
        <v>1130.05</v>
      </c>
      <c r="F264" s="52">
        <f t="shared" si="69"/>
        <v>95.971906104562279</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1177.48</v>
      </c>
      <c r="E266" s="242">
        <v>1130.05</v>
      </c>
      <c r="F266" s="52">
        <f t="shared" si="69"/>
        <v>95.971906104562279</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252.17</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v>252.17</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2210718.0499999998</v>
      </c>
      <c r="E289" s="51">
        <f t="shared" si="79"/>
        <v>2654542.8400000008</v>
      </c>
      <c r="F289" s="52">
        <f t="shared" si="76"/>
        <v>120.07604678488968</v>
      </c>
    </row>
    <row r="290" spans="1:6" ht="12.75" customHeight="1" x14ac:dyDescent="0.2">
      <c r="A290" s="53" t="s">
        <v>608</v>
      </c>
      <c r="B290" s="85" t="s">
        <v>619</v>
      </c>
      <c r="C290" s="50" t="s">
        <v>620</v>
      </c>
      <c r="D290" s="51">
        <f>IF(D6&gt;=D289,D6-D289,0)</f>
        <v>36229.250000000466</v>
      </c>
      <c r="E290" s="51">
        <f>IF(E6&gt;=E289,E6-E289,0)</f>
        <v>35576.819999999367</v>
      </c>
      <c r="F290" s="52">
        <f t="shared" si="76"/>
        <v>98.199162279094679</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13474.96</v>
      </c>
      <c r="E292" s="242">
        <v>8131.76</v>
      </c>
      <c r="F292" s="52">
        <f t="shared" si="76"/>
        <v>60.347192125245641</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2880.56</v>
      </c>
      <c r="E294" s="242">
        <v>2785.67</v>
      </c>
      <c r="F294" s="52">
        <f t="shared" si="76"/>
        <v>96.70584886272114</v>
      </c>
    </row>
    <row r="295" spans="1:6" ht="24" x14ac:dyDescent="0.2">
      <c r="A295" s="53">
        <v>9661</v>
      </c>
      <c r="B295" s="85" t="s">
        <v>629</v>
      </c>
      <c r="C295" s="50" t="s">
        <v>630</v>
      </c>
      <c r="D295" s="242">
        <v>216.79</v>
      </c>
      <c r="E295" s="242">
        <v>578.99</v>
      </c>
      <c r="F295" s="52">
        <f t="shared" si="76"/>
        <v>267.07412703537989</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41572.449999999997</v>
      </c>
      <c r="E350" s="51">
        <f t="shared" si="95"/>
        <v>41942.94</v>
      </c>
      <c r="F350" s="52">
        <f t="shared" si="81"/>
        <v>100.89119116145429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41572.449999999997</v>
      </c>
      <c r="E363" s="51">
        <f t="shared" si="99"/>
        <v>41942.94</v>
      </c>
      <c r="F363" s="52">
        <f t="shared" si="81"/>
        <v>100.89119116145429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34594.11</v>
      </c>
      <c r="E369" s="51">
        <f t="shared" si="101"/>
        <v>21842.900000000005</v>
      </c>
      <c r="F369" s="52">
        <f t="shared" si="81"/>
        <v>63.140517273027129</v>
      </c>
    </row>
    <row r="370" spans="1:6" ht="12.75" customHeight="1" x14ac:dyDescent="0.2">
      <c r="A370" s="53">
        <v>4221</v>
      </c>
      <c r="B370" s="85" t="s">
        <v>674</v>
      </c>
      <c r="C370" s="50" t="s">
        <v>766</v>
      </c>
      <c r="D370" s="242">
        <v>22222.65</v>
      </c>
      <c r="E370" s="242">
        <v>17168.810000000001</v>
      </c>
      <c r="F370" s="52">
        <f t="shared" si="81"/>
        <v>77.258157780462724</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7920</v>
      </c>
      <c r="E372" s="242">
        <v>4101.1000000000004</v>
      </c>
      <c r="F372" s="52">
        <f t="shared" si="81"/>
        <v>51.781565656565661</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4451.46</v>
      </c>
      <c r="E376" s="242">
        <v>572.99</v>
      </c>
      <c r="F376" s="52">
        <f t="shared" si="81"/>
        <v>12.871956616480883</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6978.34</v>
      </c>
      <c r="E383" s="51">
        <f t="shared" si="103"/>
        <v>20100.04</v>
      </c>
      <c r="F383" s="52">
        <f t="shared" si="81"/>
        <v>288.03469019852861</v>
      </c>
    </row>
    <row r="384" spans="1:6" ht="12.75" customHeight="1" x14ac:dyDescent="0.2">
      <c r="A384" s="53">
        <v>4241</v>
      </c>
      <c r="B384" s="85" t="s">
        <v>783</v>
      </c>
      <c r="C384" s="50" t="s">
        <v>784</v>
      </c>
      <c r="D384" s="242">
        <v>6978.34</v>
      </c>
      <c r="E384" s="242">
        <v>20100.04</v>
      </c>
      <c r="F384" s="52">
        <f t="shared" si="81"/>
        <v>288.03469019852861</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41572.449999999997</v>
      </c>
      <c r="E408" s="51">
        <f t="shared" si="111"/>
        <v>41942.94</v>
      </c>
      <c r="F408" s="52">
        <f t="shared" si="81"/>
        <v>100.89119116145429</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2246947.3000000003</v>
      </c>
      <c r="E412" s="51">
        <f>E6+E298</f>
        <v>2690119.66</v>
      </c>
      <c r="F412" s="52">
        <f t="shared" si="81"/>
        <v>119.72330904245061</v>
      </c>
    </row>
    <row r="413" spans="1:6" ht="12.75" customHeight="1" x14ac:dyDescent="0.2">
      <c r="A413" s="53" t="s">
        <v>608</v>
      </c>
      <c r="B413" s="85" t="s">
        <v>831</v>
      </c>
      <c r="C413" s="50" t="s">
        <v>832</v>
      </c>
      <c r="D413" s="51">
        <f t="shared" ref="D413:E413" si="112">D289+D350</f>
        <v>2252290.5</v>
      </c>
      <c r="E413" s="51">
        <f t="shared" si="112"/>
        <v>2696485.7800000007</v>
      </c>
      <c r="F413" s="52">
        <f t="shared" si="81"/>
        <v>119.72193551409114</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5343.1999999997206</v>
      </c>
      <c r="E415" s="51">
        <f t="shared" si="114"/>
        <v>6366.1200000005774</v>
      </c>
      <c r="F415" s="52">
        <f t="shared" si="81"/>
        <v>119.14433298399668</v>
      </c>
    </row>
    <row r="416" spans="1:6" ht="12.75" customHeight="1" x14ac:dyDescent="0.2">
      <c r="A416" s="60" t="s">
        <v>837</v>
      </c>
      <c r="B416" s="232" t="s">
        <v>838</v>
      </c>
      <c r="C416" s="61" t="s">
        <v>839</v>
      </c>
      <c r="D416" s="51">
        <f t="shared" ref="D416:E416" si="115">IF(D292-D293+D409-D410&gt;=0,D292-D293+D409-D410,0)</f>
        <v>13474.96</v>
      </c>
      <c r="E416" s="51">
        <f t="shared" si="115"/>
        <v>8131.76</v>
      </c>
      <c r="F416" s="52">
        <f t="shared" si="81"/>
        <v>60.347192125245641</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2880.56</v>
      </c>
      <c r="E418" s="62">
        <f t="shared" si="117"/>
        <v>2785.67</v>
      </c>
      <c r="F418" s="57">
        <f t="shared" si="81"/>
        <v>96.70584886272114</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2246947.3000000003</v>
      </c>
      <c r="E639" s="51">
        <f t="shared" si="180"/>
        <v>2690119.66</v>
      </c>
      <c r="F639" s="52">
        <f t="shared" si="119"/>
        <v>119.72330904245061</v>
      </c>
    </row>
    <row r="640" spans="1:6" ht="12.75" customHeight="1" x14ac:dyDescent="0.2">
      <c r="A640" s="53" t="s">
        <v>608</v>
      </c>
      <c r="B640" s="85" t="s">
        <v>1277</v>
      </c>
      <c r="C640" s="50" t="s">
        <v>1278</v>
      </c>
      <c r="D640" s="51">
        <f t="shared" ref="D640:E640" si="181">D413+D528</f>
        <v>2252290.5</v>
      </c>
      <c r="E640" s="51">
        <f t="shared" si="181"/>
        <v>2696485.7800000007</v>
      </c>
      <c r="F640" s="52">
        <f t="shared" si="119"/>
        <v>119.72193551409114</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5343.1999999997206</v>
      </c>
      <c r="E642" s="51">
        <f t="shared" si="183"/>
        <v>6366.1200000005774</v>
      </c>
      <c r="F642" s="52">
        <f t="shared" si="119"/>
        <v>119.14433298399668</v>
      </c>
    </row>
    <row r="643" spans="1:6" ht="24" x14ac:dyDescent="0.2">
      <c r="A643" s="60" t="s">
        <v>1283</v>
      </c>
      <c r="B643" s="85" t="s">
        <v>1284</v>
      </c>
      <c r="C643" s="61" t="s">
        <v>1283</v>
      </c>
      <c r="D643" s="51">
        <f t="shared" ref="D643:E643" si="184">IF(D416-D417+D637-D638&gt;=0,D416-D417+D637-D638,0)</f>
        <v>13474.96</v>
      </c>
      <c r="E643" s="51">
        <f t="shared" si="184"/>
        <v>8131.76</v>
      </c>
      <c r="F643" s="52">
        <f t="shared" si="119"/>
        <v>60.347192125245641</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8131.7600000002785</v>
      </c>
      <c r="E645" s="51">
        <f t="shared" si="186"/>
        <v>1765.6399999994228</v>
      </c>
      <c r="F645" s="52">
        <f t="shared" si="119"/>
        <v>21.712888722728689</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176265.09</v>
      </c>
      <c r="E647" s="243">
        <v>192718.12</v>
      </c>
      <c r="F647" s="57">
        <f t="shared" si="119"/>
        <v>109.33425331130515</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16892.22</v>
      </c>
      <c r="E649" s="242">
        <v>21921.7</v>
      </c>
      <c r="F649" s="52">
        <f t="shared" ref="F649:F724" si="188">IF(D649&lt;&gt;0,IF(E649/D649&gt;=100,"&gt;&gt;100",E649/D649*100),"-")</f>
        <v>129.77394327092591</v>
      </c>
    </row>
    <row r="650" spans="1:6" ht="12.75" customHeight="1" x14ac:dyDescent="0.2">
      <c r="A650" s="53" t="s">
        <v>1296</v>
      </c>
      <c r="B650" s="85" t="s">
        <v>1297</v>
      </c>
      <c r="C650" s="50" t="s">
        <v>1296</v>
      </c>
      <c r="D650" s="242">
        <v>448395.51</v>
      </c>
      <c r="E650" s="242">
        <v>502408.6</v>
      </c>
      <c r="F650" s="52">
        <f t="shared" si="188"/>
        <v>112.0458587999688</v>
      </c>
    </row>
    <row r="651" spans="1:6" ht="12.75" customHeight="1" x14ac:dyDescent="0.2">
      <c r="A651" s="53" t="s">
        <v>1298</v>
      </c>
      <c r="B651" s="85" t="s">
        <v>1299</v>
      </c>
      <c r="C651" s="50" t="s">
        <v>1298</v>
      </c>
      <c r="D651" s="242">
        <v>443366.03</v>
      </c>
      <c r="E651" s="242">
        <v>503131.17</v>
      </c>
      <c r="F651" s="52">
        <f t="shared" si="188"/>
        <v>113.47986448127294</v>
      </c>
    </row>
    <row r="652" spans="1:6" ht="24" x14ac:dyDescent="0.2">
      <c r="A652" s="53">
        <v>11</v>
      </c>
      <c r="B652" s="85" t="s">
        <v>1300</v>
      </c>
      <c r="C652" s="50" t="s">
        <v>1301</v>
      </c>
      <c r="D652" s="51">
        <f t="shared" ref="D652:E652" si="189">+D649+D650-D651</f>
        <v>21921.699999999953</v>
      </c>
      <c r="E652" s="51">
        <f t="shared" si="189"/>
        <v>21199.129999999946</v>
      </c>
      <c r="F652" s="52">
        <f t="shared" si="188"/>
        <v>96.703859645921582</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90</v>
      </c>
      <c r="E654" s="262">
        <v>88</v>
      </c>
      <c r="F654" s="52">
        <f t="shared" si="188"/>
        <v>97.777777777777771</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71</v>
      </c>
      <c r="E656" s="262">
        <v>59</v>
      </c>
      <c r="F656" s="52">
        <f t="shared" si="188"/>
        <v>83.098591549295776</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1834888.02</v>
      </c>
      <c r="E675" s="242">
        <v>2247063.2799999998</v>
      </c>
      <c r="F675" s="52">
        <f t="shared" si="188"/>
        <v>122.46323783835047</v>
      </c>
    </row>
    <row r="676" spans="1:6" ht="24" x14ac:dyDescent="0.2">
      <c r="A676" s="53">
        <v>63613</v>
      </c>
      <c r="B676" s="232" t="s">
        <v>1349</v>
      </c>
      <c r="C676" s="50" t="s">
        <v>1350</v>
      </c>
      <c r="D676" s="242">
        <v>99258.52</v>
      </c>
      <c r="E676" s="242">
        <v>130464.95</v>
      </c>
      <c r="F676" s="52">
        <f t="shared" si="188"/>
        <v>131.43954796021541</v>
      </c>
    </row>
    <row r="677" spans="1:6" ht="24" x14ac:dyDescent="0.2">
      <c r="A677" s="53">
        <v>63622</v>
      </c>
      <c r="B677" s="232" t="s">
        <v>1351</v>
      </c>
      <c r="C677" s="50" t="s">
        <v>1352</v>
      </c>
      <c r="D677" s="242">
        <v>6859.77</v>
      </c>
      <c r="E677" s="242">
        <v>19968.09</v>
      </c>
      <c r="F677" s="52">
        <f t="shared" si="188"/>
        <v>291.08978872469481</v>
      </c>
    </row>
    <row r="678" spans="1:6" ht="24" x14ac:dyDescent="0.2">
      <c r="A678" s="53">
        <v>63623</v>
      </c>
      <c r="B678" s="232" t="s">
        <v>1353</v>
      </c>
      <c r="C678" s="50" t="s">
        <v>1354</v>
      </c>
      <c r="D678" s="242">
        <v>273.39999999999998</v>
      </c>
      <c r="E678" s="242">
        <v>1961.31</v>
      </c>
      <c r="F678" s="52">
        <f t="shared" si="188"/>
        <v>717.37746891002189</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58688.76</v>
      </c>
      <c r="E710" s="242">
        <v>60595.63</v>
      </c>
      <c r="F710" s="52">
        <f t="shared" si="188"/>
        <v>103.24912300072448</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v>796.15</v>
      </c>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2194.87</v>
      </c>
      <c r="E716" s="242">
        <v>7341.11</v>
      </c>
      <c r="F716" s="52">
        <f t="shared" si="188"/>
        <v>334.46673379288978</v>
      </c>
    </row>
    <row r="717" spans="1:6" ht="12.75" customHeight="1" x14ac:dyDescent="0.2">
      <c r="A717" s="53">
        <v>31215</v>
      </c>
      <c r="B717" s="85" t="s">
        <v>1413</v>
      </c>
      <c r="C717" s="50" t="s">
        <v>1414</v>
      </c>
      <c r="D717" s="242">
        <v>2584.7800000000002</v>
      </c>
      <c r="E717" s="242">
        <v>3531.52</v>
      </c>
      <c r="F717" s="52">
        <f t="shared" si="188"/>
        <v>136.62748860638041</v>
      </c>
    </row>
    <row r="718" spans="1:6" ht="12.75" customHeight="1" x14ac:dyDescent="0.2">
      <c r="A718" s="53">
        <v>32121</v>
      </c>
      <c r="B718" s="85" t="s">
        <v>1415</v>
      </c>
      <c r="C718" s="50" t="s">
        <v>1416</v>
      </c>
      <c r="D718" s="242">
        <v>25442.28</v>
      </c>
      <c r="E718" s="242">
        <v>25475.46</v>
      </c>
      <c r="F718" s="52">
        <f t="shared" si="188"/>
        <v>100.13041284035864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4670.3500000000004</v>
      </c>
      <c r="E720" s="242">
        <v>4803.33</v>
      </c>
      <c r="F720" s="52">
        <f t="shared" si="188"/>
        <v>102.84732407635401</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6634.77</v>
      </c>
      <c r="E722" s="242">
        <v>5161.58</v>
      </c>
      <c r="F722" s="52">
        <f t="shared" si="188"/>
        <v>77.795914553179685</v>
      </c>
    </row>
    <row r="723" spans="1:6" ht="12.75" customHeight="1" x14ac:dyDescent="0.2">
      <c r="A723" s="53" t="s">
        <v>1425</v>
      </c>
      <c r="B723" s="85" t="s">
        <v>1426</v>
      </c>
      <c r="C723" s="50" t="s">
        <v>1425</v>
      </c>
      <c r="D723" s="242">
        <v>0</v>
      </c>
      <c r="E723" s="242">
        <v>2653.88</v>
      </c>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32456.68</v>
      </c>
      <c r="E828" s="242">
        <v>30819.58</v>
      </c>
      <c r="F828" s="52">
        <f t="shared" si="190"/>
        <v>94.956046028121179</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2" zoomScale="120" zoomScaleNormal="120" workbookViewId="0">
      <selection activeCell="D188" sqref="D18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4378136.6999999993</v>
      </c>
      <c r="E6" s="229">
        <f t="shared" si="0"/>
        <v>383598.67999999993</v>
      </c>
      <c r="F6" s="230">
        <f t="shared" ref="F6:F260" si="1">IF(D6&gt;0,IF(E6/D6&gt;=100,"&gt;&gt;100",E6/D6*100),"-")</f>
        <v>8.7616880487080273</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4147865.5199999996</v>
      </c>
      <c r="E7" s="104">
        <f t="shared" si="2"/>
        <v>136309.55999999991</v>
      </c>
      <c r="F7" s="93">
        <f t="shared" si="1"/>
        <v>3.2862579402043854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4147865.5199999996</v>
      </c>
      <c r="E12" s="104">
        <f t="shared" si="3"/>
        <v>136309.55999999991</v>
      </c>
      <c r="F12" s="93">
        <f t="shared" si="1"/>
        <v>3.2862579402043854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4032503.42</v>
      </c>
      <c r="E13" s="104">
        <f t="shared" si="4"/>
        <v>39499.639999999985</v>
      </c>
      <c r="F13" s="93">
        <f t="shared" si="1"/>
        <v>0.97953146931242985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14823.64</v>
      </c>
      <c r="E14" s="247">
        <v>14823.64</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5266687.91</v>
      </c>
      <c r="E15" s="247">
        <v>198164.66</v>
      </c>
      <c r="F15" s="93">
        <f t="shared" si="1"/>
        <v>3.762604949948515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1249008.1299999999</v>
      </c>
      <c r="E18" s="247">
        <v>173488.66</v>
      </c>
      <c r="F18" s="93">
        <f t="shared" si="1"/>
        <v>13.890114550335234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73104.510000000009</v>
      </c>
      <c r="E19" s="104">
        <f t="shared" si="5"/>
        <v>96809.919999999925</v>
      </c>
      <c r="F19" s="93">
        <f t="shared" si="1"/>
        <v>132.42674083992893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420000.18</v>
      </c>
      <c r="E20" s="247">
        <v>510588.45</v>
      </c>
      <c r="F20" s="93">
        <f t="shared" si="1"/>
        <v>121.56862647058865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3415.29</v>
      </c>
      <c r="E21" s="247">
        <v>3194.6</v>
      </c>
      <c r="F21" s="93">
        <f t="shared" si="1"/>
        <v>93.538176845890092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53949.74</v>
      </c>
      <c r="E22" s="247">
        <v>58050.86</v>
      </c>
      <c r="F22" s="93">
        <f t="shared" si="1"/>
        <v>107.60174191756995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1002.97</v>
      </c>
      <c r="E23" s="247">
        <v>1002.94</v>
      </c>
      <c r="F23" s="93">
        <f t="shared" si="1"/>
        <v>99.997008883615663</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4232.6400000000003</v>
      </c>
      <c r="E24" s="247">
        <v>4232.63</v>
      </c>
      <c r="F24" s="93">
        <f t="shared" si="1"/>
        <v>99.999763740833131</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53273.43</v>
      </c>
      <c r="E25" s="247">
        <v>54015.5</v>
      </c>
      <c r="F25" s="93">
        <f t="shared" si="1"/>
        <v>101.39294578929872</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126083.24</v>
      </c>
      <c r="E26" s="247">
        <v>126050.73</v>
      </c>
      <c r="F26" s="93">
        <f t="shared" si="1"/>
        <v>99.974215446874609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588852.98</v>
      </c>
      <c r="E28" s="247">
        <v>660325.79</v>
      </c>
      <c r="F28" s="93">
        <f t="shared" si="1"/>
        <v>112.13763238491212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42151.280000000006</v>
      </c>
      <c r="E35" s="104">
        <f t="shared" si="7"/>
        <v>0</v>
      </c>
      <c r="F35" s="93">
        <f t="shared" si="1"/>
        <v>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79724.990000000005</v>
      </c>
      <c r="E36" s="247">
        <v>83205.08</v>
      </c>
      <c r="F36" s="93">
        <f t="shared" si="1"/>
        <v>104.36511813924341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37573.71</v>
      </c>
      <c r="E40" s="247">
        <v>83205.08</v>
      </c>
      <c r="F40" s="93">
        <f t="shared" si="1"/>
        <v>221.44494115699516</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106.30999999999995</v>
      </c>
      <c r="E45" s="104">
        <f t="shared" si="9"/>
        <v>0</v>
      </c>
      <c r="F45" s="93">
        <f t="shared" si="1"/>
        <v>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1347.27</v>
      </c>
      <c r="E47" s="247">
        <v>1347.27</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1240.96</v>
      </c>
      <c r="E50" s="247">
        <v>1347.27</v>
      </c>
      <c r="F50" s="93">
        <f t="shared" si="1"/>
        <v>108.56675477050027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160041.17000000001</v>
      </c>
      <c r="E54" s="247">
        <v>165704.23000000001</v>
      </c>
      <c r="F54" s="93">
        <f t="shared" si="1"/>
        <v>103.53850199920433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160041.17000000001</v>
      </c>
      <c r="E55" s="247">
        <v>165704.23000000001</v>
      </c>
      <c r="F55" s="93">
        <f t="shared" si="1"/>
        <v>103.53850199920433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230271.18</v>
      </c>
      <c r="E68" s="104">
        <f t="shared" si="13"/>
        <v>247289.12</v>
      </c>
      <c r="F68" s="93">
        <f t="shared" si="1"/>
        <v>107.39039075580365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21921.699999999997</v>
      </c>
      <c r="E69" s="104">
        <f t="shared" si="14"/>
        <v>21199.13</v>
      </c>
      <c r="F69" s="93">
        <f t="shared" si="1"/>
        <v>96.703859645921639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20534.349999999999</v>
      </c>
      <c r="E70" s="104">
        <f t="shared" si="15"/>
        <v>19158.13</v>
      </c>
      <c r="F70" s="93">
        <f t="shared" si="1"/>
        <v>93.29796170806479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20534.349999999999</v>
      </c>
      <c r="E72" s="247">
        <v>19158.13</v>
      </c>
      <c r="F72" s="93">
        <f t="shared" si="1"/>
        <v>93.29796170806479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1387.35</v>
      </c>
      <c r="E76" s="247">
        <v>2041</v>
      </c>
      <c r="F76" s="93">
        <f t="shared" si="1"/>
        <v>147.11500342379358</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29203.75</v>
      </c>
      <c r="E78" s="104">
        <f>E79+SUM(E82:E84)-E85+E86</f>
        <v>30677.079999999998</v>
      </c>
      <c r="F78" s="93">
        <f t="shared" si="1"/>
        <v>105.04500278217694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87.3</v>
      </c>
      <c r="E83" s="247">
        <v>67.28</v>
      </c>
      <c r="F83" s="93">
        <f t="shared" si="1"/>
        <v>77.067583046964501</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29116.45</v>
      </c>
      <c r="E86" s="247">
        <v>30609.8</v>
      </c>
      <c r="F86" s="93">
        <f t="shared" si="1"/>
        <v>105.12888762194565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2880.64</v>
      </c>
      <c r="E146" s="104">
        <f t="shared" si="26"/>
        <v>2694.79</v>
      </c>
      <c r="F146" s="93">
        <f t="shared" si="1"/>
        <v>93.548308709175743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3164.89</v>
      </c>
      <c r="E159" s="247">
        <v>2881.41</v>
      </c>
      <c r="F159" s="93">
        <f t="shared" si="1"/>
        <v>91.042974637349161</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216.8</v>
      </c>
      <c r="E160" s="247">
        <v>579</v>
      </c>
      <c r="F160" s="93">
        <f t="shared" si="1"/>
        <v>267.06642066420665</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501.05</v>
      </c>
      <c r="E163" s="247">
        <v>765.62</v>
      </c>
      <c r="F163" s="93">
        <f t="shared" si="1"/>
        <v>152.80311346173036</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176265.09</v>
      </c>
      <c r="E170" s="104">
        <f t="shared" si="29"/>
        <v>192718.12</v>
      </c>
      <c r="F170" s="93">
        <f t="shared" si="1"/>
        <v>109.33425331130515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176265.09</v>
      </c>
      <c r="E173" s="247">
        <v>192718.12</v>
      </c>
      <c r="F173" s="93">
        <f t="shared" si="1"/>
        <v>109.33425331130515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4378136.7</v>
      </c>
      <c r="E175" s="104">
        <f t="shared" si="30"/>
        <v>383598.67999999947</v>
      </c>
      <c r="F175" s="93">
        <f t="shared" si="1"/>
        <v>8.7616880487080149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219126.13</v>
      </c>
      <c r="E176" s="104">
        <f t="shared" si="31"/>
        <v>242696.04</v>
      </c>
      <c r="F176" s="93">
        <f t="shared" si="1"/>
        <v>110.75632102844149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218526.5</v>
      </c>
      <c r="E177" s="104">
        <f t="shared" si="32"/>
        <v>242096.41</v>
      </c>
      <c r="F177" s="93">
        <f t="shared" si="1"/>
        <v>110.78583604276827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175193.93</v>
      </c>
      <c r="E178" s="247">
        <v>192105.4</v>
      </c>
      <c r="F178" s="93">
        <f t="shared" si="1"/>
        <v>109.65299996409692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17743.759999999998</v>
      </c>
      <c r="E179" s="247">
        <v>20016.189999999999</v>
      </c>
      <c r="F179" s="93">
        <f t="shared" si="1"/>
        <v>112.80692480060597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23.19</v>
      </c>
      <c r="E180" s="104">
        <f t="shared" si="33"/>
        <v>28.87</v>
      </c>
      <c r="F180" s="93">
        <f t="shared" si="1"/>
        <v>124.49331608451919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23.19</v>
      </c>
      <c r="E183" s="247">
        <v>28.87</v>
      </c>
      <c r="F183" s="93">
        <f t="shared" si="1"/>
        <v>124.49331608451919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570.79999999999995</v>
      </c>
      <c r="E186" s="247"/>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24994.82</v>
      </c>
      <c r="E188" s="247">
        <v>29945.95</v>
      </c>
      <c r="F188" s="93">
        <f t="shared" si="1"/>
        <v>119.80862434696469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599.63</v>
      </c>
      <c r="E234" s="104">
        <f t="shared" si="40"/>
        <v>599.63</v>
      </c>
      <c r="F234" s="93">
        <f t="shared" si="1"/>
        <v>100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599.63</v>
      </c>
      <c r="E236" s="247">
        <v>599.63</v>
      </c>
      <c r="F236" s="93">
        <f t="shared" si="1"/>
        <v>100</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4159010.57</v>
      </c>
      <c r="E237" s="104">
        <f t="shared" si="41"/>
        <v>140902.63999999943</v>
      </c>
      <c r="F237" s="93">
        <f t="shared" si="1"/>
        <v>3.3878884804084408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4147998.25</v>
      </c>
      <c r="E238" s="104">
        <f t="shared" si="42"/>
        <v>136442.21</v>
      </c>
      <c r="F238" s="93">
        <f t="shared" si="1"/>
        <v>3.2893507127202861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4147998.25</v>
      </c>
      <c r="E239" s="104">
        <f t="shared" si="43"/>
        <v>136442.21</v>
      </c>
      <c r="F239" s="93">
        <f t="shared" si="1"/>
        <v>3.2893507127202861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4130853.63</v>
      </c>
      <c r="E240" s="247">
        <v>110002.31</v>
      </c>
      <c r="F240" s="93">
        <f t="shared" si="1"/>
        <v>2.6629437848176671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17144.62</v>
      </c>
      <c r="E241" s="247">
        <v>26439.9</v>
      </c>
      <c r="F241" s="93">
        <f t="shared" si="1"/>
        <v>154.21689136300486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8131.76</v>
      </c>
      <c r="E245" s="104">
        <f t="shared" si="45"/>
        <v>1765.6399999994228</v>
      </c>
      <c r="F245" s="93">
        <f t="shared" si="1"/>
        <v>21.712888722729431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8131.76</v>
      </c>
      <c r="E246" s="104">
        <f t="shared" si="46"/>
        <v>1765.6399999994228</v>
      </c>
      <c r="F246" s="93">
        <f t="shared" si="1"/>
        <v>21.712888722729431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8131.76</v>
      </c>
      <c r="E247" s="247">
        <v>1765.6399999994228</v>
      </c>
      <c r="F247" s="93">
        <f t="shared" si="1"/>
        <v>21.712888722729431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2880.56</v>
      </c>
      <c r="E255" s="247">
        <v>2694.79</v>
      </c>
      <c r="F255" s="93">
        <f t="shared" si="1"/>
        <v>93.550906768128414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122092.79</v>
      </c>
      <c r="E259" s="104">
        <f t="shared" si="49"/>
        <v>5113126.49</v>
      </c>
      <c r="F259" s="93">
        <f t="shared" si="1"/>
        <v>4187.9020784110189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122092.79</v>
      </c>
      <c r="E260" s="248">
        <v>5113126.49</v>
      </c>
      <c r="F260" s="97">
        <f t="shared" si="1"/>
        <v>4187.9020784110189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2573.4699999999998</v>
      </c>
      <c r="E264" s="247">
        <v>2456.29</v>
      </c>
      <c r="F264" s="93">
        <f t="shared" si="50"/>
        <v>95.446614881852128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808.22</v>
      </c>
      <c r="E265" s="247">
        <v>1004.12</v>
      </c>
      <c r="F265" s="93">
        <f t="shared" si="50"/>
        <v>124.23844992700006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27965.21</v>
      </c>
      <c r="E268" s="247">
        <v>30609.79</v>
      </c>
      <c r="F268" s="93">
        <f t="shared" si="50"/>
        <v>109.45667849445795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1151.24</v>
      </c>
      <c r="E269" s="247">
        <v>0.01</v>
      </c>
      <c r="F269" s="93">
        <f t="shared" si="50"/>
        <v>8.6862860915187096E-4</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25151.51</v>
      </c>
      <c r="E287" s="247">
        <v>29946.19</v>
      </c>
      <c r="F287" s="93">
        <f t="shared" si="50"/>
        <v>119.06318944667736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193374.99</v>
      </c>
      <c r="E288" s="247">
        <v>212150.22</v>
      </c>
      <c r="F288" s="93">
        <f t="shared" si="50"/>
        <v>109.70923385697395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99.54</v>
      </c>
      <c r="E298" s="247"/>
      <c r="F298" s="93">
        <f t="shared" si="50"/>
        <v>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24895.279999999999</v>
      </c>
      <c r="E302" s="247">
        <v>29945.95</v>
      </c>
      <c r="F302" s="93">
        <f t="shared" si="50"/>
        <v>120.28766095420498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2252290.5</v>
      </c>
      <c r="E114" s="81">
        <f t="shared" si="22"/>
        <v>2696485.78</v>
      </c>
      <c r="F114" s="63">
        <f t="shared" si="1"/>
        <v>119.72193551409109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2248100.5</v>
      </c>
      <c r="E115" s="81">
        <f t="shared" si="23"/>
        <v>2692643.78</v>
      </c>
      <c r="F115" s="63">
        <f t="shared" si="1"/>
        <v>119.77417290730553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2248100.5</v>
      </c>
      <c r="E117" s="249">
        <v>2692643.78</v>
      </c>
      <c r="F117" s="63">
        <f t="shared" si="1"/>
        <v>119.77417290730553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4190</v>
      </c>
      <c r="E128" s="249">
        <v>3842</v>
      </c>
      <c r="F128" s="63">
        <f t="shared" si="1"/>
        <v>91.69451073985681</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2252290.5</v>
      </c>
      <c r="E141" s="106">
        <f t="shared" si="28"/>
        <v>2696485.78</v>
      </c>
      <c r="F141" s="82">
        <f t="shared" si="1"/>
        <v>119.72193551409109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3" workbookViewId="0">
      <selection activeCell="E25" sqref="E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48004.6</v>
      </c>
      <c r="E5" s="107">
        <f t="shared" si="0"/>
        <v>3991560.96</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48004.6</v>
      </c>
      <c r="E22" s="108">
        <f t="shared" si="3"/>
        <v>3991560.96</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48004.6</v>
      </c>
      <c r="E23" s="108">
        <f t="shared" si="4"/>
        <v>3991470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48004.6</v>
      </c>
      <c r="E25" s="250">
        <v>3991470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90.96</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v>90.96</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8" zoomScale="120" zoomScaleNormal="120" workbookViewId="0">
      <selection activeCell="D102" sqref="D10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218526.5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2751584.13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180812.4</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2539831.7200000002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2287211.66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201449.76</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471.22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30835.33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19863.75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30940.01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2728014.2199999993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178754.55</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2518319.6599999997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2270300.19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200945.79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465.54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31406.13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15202.01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30940.01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242096.41000000061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29946.19</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289.39</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289.39</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29656.799999999999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0.24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0.24</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29656.559999999998</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3110.85</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7574.23</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9468.06</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9503.42</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212150.22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212150.22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08" zoomScale="120" zoomScaleNormal="120"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10653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Davor Nosil</cp:lastModifiedBy>
  <cp:lastPrinted>2024-09-24T08:26:57Z</cp:lastPrinted>
  <dcterms:created xsi:type="dcterms:W3CDTF">2022-04-01T05:14:30Z</dcterms:created>
  <dcterms:modified xsi:type="dcterms:W3CDTF">2025-01-31T09:28:11Z</dcterms:modified>
</cp:coreProperties>
</file>