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https://carnet-my.sharepoint.com/personal/davor_nosil_skole_hr/Documents/TEKUĆE/fin izvještaji/1-6/"/>
    </mc:Choice>
  </mc:AlternateContent>
  <xr:revisionPtr revIDLastSave="74" documentId="8_{DAFF91A3-92A8-483C-A1D9-0922A8894C3A}" xr6:coauthVersionLast="47" xr6:coauthVersionMax="47" xr10:uidLastSave="{AF77A474-5D82-49E2-9360-F90185E88BBC}"/>
  <workbookProtection workbookAlgorithmName="SHA-512" workbookHashValue="4RhWZY2dNoCmrz9owHL67mD/W9zpWRCfVEbm33izCeyFAtxc39OZ5v2Ggc/gfFhE+FqozHU6DBPdQEOxOVm0qA==" workbookSaltValue="VI2eoMWHgQcQT63BIP9mrw==" workbookSpinCount="100000" lockStructure="1"/>
  <bookViews>
    <workbookView xWindow="-600" yWindow="0" windowWidth="28905" windowHeight="1560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H332" i="9"/>
  <c r="G332" i="9"/>
  <c r="E332" i="9" s="1"/>
  <c r="B332" i="9" s="1"/>
  <c r="F332" i="9"/>
  <c r="H331" i="9"/>
  <c r="G331" i="9"/>
  <c r="E331" i="9" s="1"/>
  <c r="F331" i="9"/>
  <c r="B331" i="9"/>
  <c r="H330" i="9"/>
  <c r="G330" i="9"/>
  <c r="F330" i="9"/>
  <c r="E330" i="9"/>
  <c r="B330" i="9" s="1"/>
  <c r="H329" i="9"/>
  <c r="G329" i="9"/>
  <c r="E329" i="9" s="1"/>
  <c r="F329" i="9"/>
  <c r="H328" i="9"/>
  <c r="G328" i="9"/>
  <c r="E328" i="9" s="1"/>
  <c r="B328" i="9" s="1"/>
  <c r="F328" i="9"/>
  <c r="H327" i="9"/>
  <c r="G327" i="9"/>
  <c r="E327" i="9" s="1"/>
  <c r="B327" i="9" s="1"/>
  <c r="F327" i="9"/>
  <c r="H326" i="9"/>
  <c r="G326" i="9"/>
  <c r="F326" i="9"/>
  <c r="H325" i="9"/>
  <c r="G325" i="9"/>
  <c r="F325" i="9"/>
  <c r="E325" i="9"/>
  <c r="H324" i="9"/>
  <c r="G324" i="9"/>
  <c r="E324" i="9" s="1"/>
  <c r="B324" i="9" s="1"/>
  <c r="F324" i="9"/>
  <c r="H323" i="9"/>
  <c r="G323" i="9"/>
  <c r="E323" i="9" s="1"/>
  <c r="F323" i="9"/>
  <c r="B323" i="9"/>
  <c r="H322" i="9"/>
  <c r="G322" i="9"/>
  <c r="F322" i="9"/>
  <c r="H321" i="9"/>
  <c r="G321" i="9"/>
  <c r="E321" i="9" s="1"/>
  <c r="B321" i="9" s="1"/>
  <c r="F321" i="9"/>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E305" i="9" s="1"/>
  <c r="F305" i="9"/>
  <c r="B305" i="9"/>
  <c r="H304" i="9"/>
  <c r="G304" i="9"/>
  <c r="F304" i="9"/>
  <c r="E304" i="9"/>
  <c r="B304" i="9" s="1"/>
  <c r="H303" i="9"/>
  <c r="G303" i="9"/>
  <c r="F303" i="9"/>
  <c r="E303" i="9"/>
  <c r="F302" i="9"/>
  <c r="F301" i="9"/>
  <c r="F300" i="9"/>
  <c r="F299" i="9"/>
  <c r="F297" i="9"/>
  <c r="L296" i="9"/>
  <c r="F296" i="9" s="1"/>
  <c r="H296" i="9"/>
  <c r="F295" i="9"/>
  <c r="I294" i="9"/>
  <c r="E294" i="9" s="1"/>
  <c r="B294" i="9" s="1"/>
  <c r="H294" i="9"/>
  <c r="F294" i="9"/>
  <c r="E293" i="9"/>
  <c r="M292" i="9"/>
  <c r="L292" i="9"/>
  <c r="F292" i="9"/>
  <c r="E292" i="9"/>
  <c r="M291" i="9"/>
  <c r="L291" i="9"/>
  <c r="F291" i="9"/>
  <c r="B291" i="9" s="1"/>
  <c r="E291" i="9"/>
  <c r="M290" i="9"/>
  <c r="L290" i="9"/>
  <c r="F290" i="9" s="1"/>
  <c r="E290" i="9"/>
  <c r="B290" i="9" s="1"/>
  <c r="M289" i="9"/>
  <c r="L289" i="9"/>
  <c r="F289" i="9"/>
  <c r="E289" i="9"/>
  <c r="B289" i="9" s="1"/>
  <c r="M288" i="9"/>
  <c r="L288" i="9"/>
  <c r="F288" i="9" s="1"/>
  <c r="E288" i="9"/>
  <c r="M287" i="9"/>
  <c r="L287" i="9"/>
  <c r="F287" i="9" s="1"/>
  <c r="B287" i="9" s="1"/>
  <c r="E287" i="9"/>
  <c r="M286" i="9"/>
  <c r="L286" i="9"/>
  <c r="E286" i="9"/>
  <c r="M285" i="9"/>
  <c r="F285" i="9" s="1"/>
  <c r="L285" i="9"/>
  <c r="E285" i="9"/>
  <c r="M284" i="9"/>
  <c r="L284" i="9"/>
  <c r="F284" i="9"/>
  <c r="E284" i="9"/>
  <c r="M283" i="9"/>
  <c r="L283" i="9"/>
  <c r="F283" i="9"/>
  <c r="B283" i="9" s="1"/>
  <c r="E283" i="9"/>
  <c r="M282" i="9"/>
  <c r="L282" i="9"/>
  <c r="F282" i="9" s="1"/>
  <c r="E282" i="9"/>
  <c r="B282" i="9" s="1"/>
  <c r="M281" i="9"/>
  <c r="L281" i="9"/>
  <c r="F281" i="9"/>
  <c r="B281" i="9" s="1"/>
  <c r="E281" i="9"/>
  <c r="M280" i="9"/>
  <c r="L280" i="9"/>
  <c r="F280" i="9" s="1"/>
  <c r="E280" i="9"/>
  <c r="M279" i="9"/>
  <c r="L279" i="9"/>
  <c r="E279" i="9"/>
  <c r="M278" i="9"/>
  <c r="L278" i="9"/>
  <c r="E278" i="9"/>
  <c r="M277" i="9"/>
  <c r="F277" i="9" s="1"/>
  <c r="L277" i="9"/>
  <c r="E277" i="9"/>
  <c r="M276" i="9"/>
  <c r="L276" i="9"/>
  <c r="F276" i="9"/>
  <c r="E276" i="9"/>
  <c r="M275" i="9"/>
  <c r="L275" i="9"/>
  <c r="F275" i="9"/>
  <c r="B275" i="9" s="1"/>
  <c r="E275" i="9"/>
  <c r="M274" i="9"/>
  <c r="L274" i="9"/>
  <c r="F274" i="9" s="1"/>
  <c r="E274" i="9"/>
  <c r="M273" i="9"/>
  <c r="L273" i="9"/>
  <c r="F273" i="9"/>
  <c r="B273" i="9" s="1"/>
  <c r="E273" i="9"/>
  <c r="M272" i="9"/>
  <c r="L272" i="9"/>
  <c r="F272" i="9" s="1"/>
  <c r="E272" i="9"/>
  <c r="M271" i="9"/>
  <c r="L271" i="9"/>
  <c r="F271" i="9" s="1"/>
  <c r="E271" i="9"/>
  <c r="B271" i="9"/>
  <c r="M270" i="9"/>
  <c r="L270" i="9"/>
  <c r="E270" i="9"/>
  <c r="M269" i="9"/>
  <c r="F269" i="9" s="1"/>
  <c r="L269" i="9"/>
  <c r="E269" i="9"/>
  <c r="B269" i="9" s="1"/>
  <c r="M268" i="9"/>
  <c r="L268" i="9"/>
  <c r="F268" i="9"/>
  <c r="E268" i="9"/>
  <c r="M267" i="9"/>
  <c r="L267" i="9"/>
  <c r="F267" i="9"/>
  <c r="B267" i="9" s="1"/>
  <c r="E267" i="9"/>
  <c r="M266" i="9"/>
  <c r="L266" i="9"/>
  <c r="F266" i="9" s="1"/>
  <c r="E266" i="9"/>
  <c r="B266" i="9" s="1"/>
  <c r="M265" i="9"/>
  <c r="L265" i="9"/>
  <c r="F265" i="9"/>
  <c r="B265" i="9" s="1"/>
  <c r="E265" i="9"/>
  <c r="M264" i="9"/>
  <c r="L264" i="9"/>
  <c r="F264" i="9" s="1"/>
  <c r="E264" i="9"/>
  <c r="M263" i="9"/>
  <c r="L263" i="9"/>
  <c r="F263" i="9" s="1"/>
  <c r="B263" i="9" s="1"/>
  <c r="E263" i="9"/>
  <c r="M262" i="9"/>
  <c r="L262" i="9"/>
  <c r="E262" i="9"/>
  <c r="M261" i="9"/>
  <c r="F261" i="9" s="1"/>
  <c r="L261" i="9"/>
  <c r="E261" i="9"/>
  <c r="B261" i="9" s="1"/>
  <c r="M260" i="9"/>
  <c r="L260" i="9"/>
  <c r="F260" i="9"/>
  <c r="E260" i="9"/>
  <c r="M259" i="9"/>
  <c r="L259" i="9"/>
  <c r="F259" i="9"/>
  <c r="B259" i="9" s="1"/>
  <c r="E259" i="9"/>
  <c r="M258" i="9"/>
  <c r="L258" i="9"/>
  <c r="F258" i="9" s="1"/>
  <c r="E258" i="9"/>
  <c r="B258" i="9" s="1"/>
  <c r="M257" i="9"/>
  <c r="L257" i="9"/>
  <c r="F257" i="9"/>
  <c r="B257" i="9" s="1"/>
  <c r="E257" i="9"/>
  <c r="M256" i="9"/>
  <c r="L256" i="9"/>
  <c r="F256" i="9" s="1"/>
  <c r="E256" i="9"/>
  <c r="M255" i="9"/>
  <c r="L255" i="9"/>
  <c r="F255" i="9" s="1"/>
  <c r="B255" i="9" s="1"/>
  <c r="E255" i="9"/>
  <c r="M254" i="9"/>
  <c r="L254" i="9"/>
  <c r="E254" i="9"/>
  <c r="M253" i="9"/>
  <c r="F253" i="9" s="1"/>
  <c r="B253" i="9" s="1"/>
  <c r="L253" i="9"/>
  <c r="E253" i="9"/>
  <c r="M252" i="9"/>
  <c r="L252" i="9"/>
  <c r="F252" i="9"/>
  <c r="E252" i="9"/>
  <c r="B252" i="9" s="1"/>
  <c r="M251" i="9"/>
  <c r="L251" i="9"/>
  <c r="F251" i="9"/>
  <c r="B251" i="9" s="1"/>
  <c r="E251" i="9"/>
  <c r="M250" i="9"/>
  <c r="L250" i="9"/>
  <c r="F250" i="9" s="1"/>
  <c r="E250" i="9"/>
  <c r="M249" i="9"/>
  <c r="L249" i="9"/>
  <c r="F249" i="9"/>
  <c r="B249" i="9" s="1"/>
  <c r="E249" i="9"/>
  <c r="M248" i="9"/>
  <c r="L248" i="9"/>
  <c r="F248" i="9" s="1"/>
  <c r="E248" i="9"/>
  <c r="M247" i="9"/>
  <c r="L247" i="9"/>
  <c r="F247" i="9" s="1"/>
  <c r="E247" i="9"/>
  <c r="B247" i="9"/>
  <c r="M246" i="9"/>
  <c r="L246" i="9"/>
  <c r="E246" i="9"/>
  <c r="M245" i="9"/>
  <c r="F245" i="9" s="1"/>
  <c r="L245" i="9"/>
  <c r="E245" i="9"/>
  <c r="B245" i="9"/>
  <c r="M244" i="9"/>
  <c r="F244" i="9" s="1"/>
  <c r="L244" i="9"/>
  <c r="E244" i="9"/>
  <c r="M243" i="9"/>
  <c r="L243" i="9"/>
  <c r="E243" i="9"/>
  <c r="M242" i="9"/>
  <c r="L242" i="9"/>
  <c r="F242" i="9" s="1"/>
  <c r="E242" i="9"/>
  <c r="B242" i="9" s="1"/>
  <c r="M241" i="9"/>
  <c r="L241" i="9"/>
  <c r="F241" i="9"/>
  <c r="B241" i="9" s="1"/>
  <c r="E241" i="9"/>
  <c r="M240" i="9"/>
  <c r="L240" i="9"/>
  <c r="F240" i="9" s="1"/>
  <c r="E240" i="9"/>
  <c r="M239" i="9"/>
  <c r="L239" i="9"/>
  <c r="E239" i="9"/>
  <c r="M238" i="9"/>
  <c r="L238" i="9"/>
  <c r="E238" i="9"/>
  <c r="M237" i="9"/>
  <c r="F237" i="9" s="1"/>
  <c r="B237" i="9" s="1"/>
  <c r="L237" i="9"/>
  <c r="E237" i="9"/>
  <c r="M236" i="9"/>
  <c r="L236" i="9"/>
  <c r="E236" i="9"/>
  <c r="M235" i="9"/>
  <c r="L235" i="9"/>
  <c r="F235" i="9" s="1"/>
  <c r="B235" i="9" s="1"/>
  <c r="E235" i="9"/>
  <c r="M234" i="9"/>
  <c r="L234" i="9"/>
  <c r="F234" i="9" s="1"/>
  <c r="E234" i="9"/>
  <c r="M233" i="9"/>
  <c r="L233" i="9"/>
  <c r="F233" i="9" s="1"/>
  <c r="B233" i="9" s="1"/>
  <c r="E233" i="9"/>
  <c r="M232" i="9"/>
  <c r="L232" i="9"/>
  <c r="F232" i="9" s="1"/>
  <c r="E232" i="9"/>
  <c r="M231" i="9"/>
  <c r="L231" i="9"/>
  <c r="F231" i="9" s="1"/>
  <c r="E231" i="9"/>
  <c r="B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E82" i="9" s="1"/>
  <c r="B82" i="9" s="1"/>
  <c r="G82" i="9"/>
  <c r="F82" i="9"/>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E74" i="9" s="1"/>
  <c r="B74" i="9" s="1"/>
  <c r="F74" i="9"/>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G54" i="9"/>
  <c r="F54" i="9"/>
  <c r="E54" i="9"/>
  <c r="B54" i="9" s="1"/>
  <c r="H53" i="9"/>
  <c r="G53" i="9"/>
  <c r="F53" i="9"/>
  <c r="H52" i="9"/>
  <c r="G52" i="9"/>
  <c r="F52" i="9"/>
  <c r="H51" i="9"/>
  <c r="E51" i="9" s="1"/>
  <c r="B51" i="9" s="1"/>
  <c r="G51" i="9"/>
  <c r="F51" i="9"/>
  <c r="H50" i="9"/>
  <c r="G50" i="9"/>
  <c r="F50" i="9"/>
  <c r="E50" i="9"/>
  <c r="B50" i="9" s="1"/>
  <c r="H49" i="9"/>
  <c r="G49" i="9"/>
  <c r="F49" i="9"/>
  <c r="H48" i="9"/>
  <c r="G48" i="9"/>
  <c r="F48" i="9"/>
  <c r="H47" i="9"/>
  <c r="G47" i="9"/>
  <c r="F47" i="9"/>
  <c r="H46" i="9"/>
  <c r="G46" i="9"/>
  <c r="E46" i="9" s="1"/>
  <c r="B46" i="9" s="1"/>
  <c r="F46" i="9"/>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B35" i="9" s="1"/>
  <c r="G35" i="9"/>
  <c r="F35" i="9"/>
  <c r="H34" i="9"/>
  <c r="E34" i="9" s="1"/>
  <c r="B34" i="9" s="1"/>
  <c r="G34" i="9"/>
  <c r="F34" i="9"/>
  <c r="H33" i="9"/>
  <c r="G33" i="9"/>
  <c r="E33" i="9" s="1"/>
  <c r="F33" i="9"/>
  <c r="H32" i="9"/>
  <c r="G32" i="9"/>
  <c r="E32" i="9" s="1"/>
  <c r="B32" i="9" s="1"/>
  <c r="F32" i="9"/>
  <c r="H31" i="9"/>
  <c r="G31" i="9"/>
  <c r="F31" i="9"/>
  <c r="H30" i="9"/>
  <c r="G30" i="9"/>
  <c r="F30" i="9"/>
  <c r="E30" i="9"/>
  <c r="B30" i="9" s="1"/>
  <c r="H29" i="9"/>
  <c r="G29" i="9"/>
  <c r="E29" i="9" s="1"/>
  <c r="F29" i="9"/>
  <c r="H28" i="9"/>
  <c r="G28" i="9"/>
  <c r="E28" i="9" s="1"/>
  <c r="B28" i="9" s="1"/>
  <c r="F28" i="9"/>
  <c r="H27" i="9"/>
  <c r="G27" i="9"/>
  <c r="F27" i="9"/>
  <c r="H26" i="9"/>
  <c r="E26" i="9" s="1"/>
  <c r="B26" i="9" s="1"/>
  <c r="G26" i="9"/>
  <c r="F26" i="9"/>
  <c r="H25" i="9"/>
  <c r="G25" i="9"/>
  <c r="E25" i="9" s="1"/>
  <c r="F25" i="9"/>
  <c r="F24" i="9"/>
  <c r="F4" i="9"/>
  <c r="O3" i="9"/>
  <c r="G296" i="9" s="1"/>
  <c r="E296" i="9" s="1"/>
  <c r="I3" i="9"/>
  <c r="H3" i="9"/>
  <c r="G3" i="9"/>
  <c r="D104" i="8"/>
  <c r="D97" i="8"/>
  <c r="D92" i="8"/>
  <c r="D87" i="8"/>
  <c r="C1664" i="1" s="1"/>
  <c r="H1664" i="1" s="1"/>
  <c r="D82" i="8"/>
  <c r="D77" i="8"/>
  <c r="D72" i="8"/>
  <c r="D67" i="8"/>
  <c r="C1644" i="1" s="1"/>
  <c r="D62" i="8"/>
  <c r="D57" i="8"/>
  <c r="D52" i="8"/>
  <c r="D46" i="8"/>
  <c r="C1623" i="1" s="1"/>
  <c r="H1623" i="1" s="1"/>
  <c r="D37" i="8"/>
  <c r="D27" i="8"/>
  <c r="D25" i="8" s="1"/>
  <c r="D18" i="8"/>
  <c r="D8" i="8"/>
  <c r="D6" i="8" s="1"/>
  <c r="E44" i="7"/>
  <c r="D44" i="7"/>
  <c r="H35" i="3" s="1"/>
  <c r="E39" i="7"/>
  <c r="E38" i="7" s="1"/>
  <c r="D39" i="7"/>
  <c r="E30" i="7"/>
  <c r="D30" i="7"/>
  <c r="E23" i="7"/>
  <c r="D23" i="7"/>
  <c r="D22" i="7" s="1"/>
  <c r="H33" i="3" s="1"/>
  <c r="E22" i="7"/>
  <c r="E14" i="7"/>
  <c r="D14" i="7"/>
  <c r="D6" i="7" s="1"/>
  <c r="D5" i="7" s="1"/>
  <c r="E7" i="7"/>
  <c r="E6" i="7" s="1"/>
  <c r="D7"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E578" i="4"/>
  <c r="D578" i="4"/>
  <c r="F578" i="4" s="1"/>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F427" i="4" s="1"/>
  <c r="E426" i="4"/>
  <c r="E647" i="4"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F272" i="4"/>
  <c r="F271" i="4"/>
  <c r="F270" i="4"/>
  <c r="E269" i="4"/>
  <c r="F269" i="4"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E221" i="4" s="1"/>
  <c r="D222" i="4"/>
  <c r="F220" i="4"/>
  <c r="F219" i="4"/>
  <c r="F218" i="4"/>
  <c r="F217" i="4"/>
  <c r="F216" i="4"/>
  <c r="E216" i="4"/>
  <c r="E202" i="4" s="1"/>
  <c r="D198"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s="1"/>
  <c r="E134" i="4"/>
  <c r="F133" i="4"/>
  <c r="F132" i="4"/>
  <c r="F131" i="4"/>
  <c r="F130" i="4"/>
  <c r="E129" i="4"/>
  <c r="D129" i="4"/>
  <c r="F128" i="4"/>
  <c r="F127" i="4"/>
  <c r="E126" i="4"/>
  <c r="F126"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E49" i="4" s="1"/>
  <c r="D53" i="4"/>
  <c r="F53" i="4" s="1"/>
  <c r="F52" i="4"/>
  <c r="F51" i="4"/>
  <c r="F50" i="4"/>
  <c r="E50" i="4"/>
  <c r="D50" i="4"/>
  <c r="D49"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0" i="3"/>
  <c r="G40" i="3"/>
  <c r="B40" i="3"/>
  <c r="G39" i="3"/>
  <c r="B39" i="3"/>
  <c r="G38" i="3"/>
  <c r="B38" i="3"/>
  <c r="H37" i="3"/>
  <c r="G37" i="3"/>
  <c r="B37" i="3"/>
  <c r="I35" i="3"/>
  <c r="G35" i="3"/>
  <c r="B35" i="3"/>
  <c r="I34" i="3"/>
  <c r="G34" i="3"/>
  <c r="B34" i="3"/>
  <c r="I33" i="3"/>
  <c r="G33" i="3"/>
  <c r="B33" i="3"/>
  <c r="G32" i="3"/>
  <c r="B32" i="3"/>
  <c r="G30" i="3"/>
  <c r="B30" i="3"/>
  <c r="I29" i="3"/>
  <c r="H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c r="L3" i="9" s="1"/>
  <c r="C1686" i="1"/>
  <c r="C1685" i="1"/>
  <c r="G1685" i="1" s="1"/>
  <c r="H1684" i="1"/>
  <c r="C1684" i="1"/>
  <c r="G1684" i="1" s="1"/>
  <c r="C1683" i="1"/>
  <c r="C1682" i="1"/>
  <c r="H1682" i="1" s="1"/>
  <c r="H1680" i="1"/>
  <c r="C1680" i="1"/>
  <c r="G1680" i="1" s="1"/>
  <c r="H1679" i="1"/>
  <c r="C1679" i="1"/>
  <c r="G1679" i="1" s="1"/>
  <c r="C1678" i="1"/>
  <c r="C1677" i="1"/>
  <c r="G1677" i="1" s="1"/>
  <c r="H1676" i="1"/>
  <c r="G1676" i="1"/>
  <c r="C1676" i="1"/>
  <c r="C1675" i="1"/>
  <c r="C1674" i="1"/>
  <c r="H1674" i="1" s="1"/>
  <c r="C1673" i="1"/>
  <c r="H1672" i="1"/>
  <c r="G1672" i="1"/>
  <c r="C1672" i="1"/>
  <c r="H1671" i="1"/>
  <c r="C1671" i="1"/>
  <c r="G1671" i="1" s="1"/>
  <c r="C1670" i="1"/>
  <c r="C1669" i="1"/>
  <c r="G1669" i="1" s="1"/>
  <c r="H1668" i="1"/>
  <c r="G1668" i="1"/>
  <c r="C1668" i="1"/>
  <c r="C1667" i="1"/>
  <c r="C1666" i="1"/>
  <c r="H1666" i="1" s="1"/>
  <c r="C1665" i="1"/>
  <c r="G1664" i="1"/>
  <c r="H1663" i="1"/>
  <c r="G1663" i="1"/>
  <c r="C1663" i="1"/>
  <c r="C1662" i="1"/>
  <c r="H1662" i="1" s="1"/>
  <c r="H1661" i="1"/>
  <c r="C1661" i="1"/>
  <c r="G1661" i="1" s="1"/>
  <c r="H1660" i="1"/>
  <c r="G1660" i="1"/>
  <c r="C1660" i="1"/>
  <c r="C1659" i="1"/>
  <c r="H1659" i="1" s="1"/>
  <c r="G1658" i="1"/>
  <c r="C1658" i="1"/>
  <c r="H1658" i="1" s="1"/>
  <c r="C1657" i="1"/>
  <c r="G1657" i="1" s="1"/>
  <c r="H1656" i="1"/>
  <c r="G1656" i="1"/>
  <c r="C1656" i="1"/>
  <c r="H1655" i="1"/>
  <c r="G1655" i="1"/>
  <c r="C1655" i="1"/>
  <c r="C1654" i="1"/>
  <c r="H1654" i="1" s="1"/>
  <c r="H1653" i="1"/>
  <c r="C1653" i="1"/>
  <c r="G1653" i="1" s="1"/>
  <c r="H1652" i="1"/>
  <c r="G1652" i="1"/>
  <c r="C1652" i="1"/>
  <c r="C1651" i="1"/>
  <c r="H1651" i="1" s="1"/>
  <c r="G1650" i="1"/>
  <c r="C1650" i="1"/>
  <c r="H1650" i="1" s="1"/>
  <c r="C1649" i="1"/>
  <c r="G1649" i="1" s="1"/>
  <c r="H1648" i="1"/>
  <c r="G1648" i="1"/>
  <c r="C1648" i="1"/>
  <c r="H1647" i="1"/>
  <c r="G1647" i="1"/>
  <c r="C1647" i="1"/>
  <c r="C1646" i="1"/>
  <c r="H1646" i="1" s="1"/>
  <c r="H1645" i="1"/>
  <c r="C1645" i="1"/>
  <c r="G1645" i="1" s="1"/>
  <c r="H1644" i="1"/>
  <c r="G1644" i="1"/>
  <c r="H1643" i="1"/>
  <c r="C1643" i="1"/>
  <c r="G1643" i="1" s="1"/>
  <c r="C1642" i="1"/>
  <c r="C1641" i="1"/>
  <c r="G1641" i="1" s="1"/>
  <c r="H1640" i="1"/>
  <c r="G1640" i="1"/>
  <c r="C1640" i="1"/>
  <c r="C1639" i="1"/>
  <c r="C1638" i="1"/>
  <c r="H1638" i="1" s="1"/>
  <c r="C1637" i="1"/>
  <c r="H1636" i="1"/>
  <c r="G1636" i="1"/>
  <c r="C1636" i="1"/>
  <c r="C1635" i="1"/>
  <c r="G1635" i="1" s="1"/>
  <c r="C1633" i="1"/>
  <c r="G1633" i="1" s="1"/>
  <c r="H1632" i="1"/>
  <c r="G1632" i="1"/>
  <c r="C1632" i="1"/>
  <c r="C1631" i="1"/>
  <c r="C1630" i="1"/>
  <c r="H1630" i="1" s="1"/>
  <c r="C1629" i="1"/>
  <c r="H1627" i="1"/>
  <c r="G1627" i="1"/>
  <c r="C1627" i="1"/>
  <c r="C1626" i="1"/>
  <c r="H1626" i="1" s="1"/>
  <c r="C1625" i="1"/>
  <c r="G1625" i="1" s="1"/>
  <c r="C1624" i="1"/>
  <c r="H1624" i="1" s="1"/>
  <c r="C1620" i="1"/>
  <c r="G1620" i="1" s="1"/>
  <c r="H1619" i="1"/>
  <c r="G1619" i="1"/>
  <c r="C1619" i="1"/>
  <c r="C1618" i="1"/>
  <c r="H1618" i="1" s="1"/>
  <c r="H1617" i="1"/>
  <c r="C1617" i="1"/>
  <c r="G1617" i="1" s="1"/>
  <c r="H1616" i="1"/>
  <c r="G1616" i="1"/>
  <c r="C1616" i="1"/>
  <c r="C1615" i="1"/>
  <c r="H1615" i="1" s="1"/>
  <c r="G1614" i="1"/>
  <c r="C1614" i="1"/>
  <c r="H1614" i="1" s="1"/>
  <c r="C1613" i="1"/>
  <c r="G1613" i="1" s="1"/>
  <c r="H1612" i="1"/>
  <c r="G1612" i="1"/>
  <c r="C1612" i="1"/>
  <c r="H1611" i="1"/>
  <c r="G1611" i="1"/>
  <c r="C1611" i="1"/>
  <c r="C1610" i="1"/>
  <c r="H1610" i="1" s="1"/>
  <c r="H1609" i="1"/>
  <c r="C1609" i="1"/>
  <c r="G1609" i="1" s="1"/>
  <c r="H1608" i="1"/>
  <c r="G1608" i="1"/>
  <c r="C1608" i="1"/>
  <c r="C1607" i="1"/>
  <c r="H1607" i="1" s="1"/>
  <c r="G1606" i="1"/>
  <c r="C1606" i="1"/>
  <c r="H1606" i="1" s="1"/>
  <c r="C1605" i="1"/>
  <c r="G1605" i="1" s="1"/>
  <c r="C1604" i="1"/>
  <c r="H1604" i="1" s="1"/>
  <c r="C1603" i="1"/>
  <c r="H1603" i="1" s="1"/>
  <c r="C1602" i="1"/>
  <c r="H1602" i="1" s="1"/>
  <c r="C1601" i="1"/>
  <c r="G1601" i="1" s="1"/>
  <c r="H1600" i="1"/>
  <c r="G1600" i="1"/>
  <c r="C1600" i="1"/>
  <c r="C1599" i="1"/>
  <c r="H1599" i="1" s="1"/>
  <c r="G1598" i="1"/>
  <c r="C1598" i="1"/>
  <c r="H1598" i="1" s="1"/>
  <c r="C1597" i="1"/>
  <c r="G1597" i="1" s="1"/>
  <c r="H1596" i="1"/>
  <c r="G1596" i="1"/>
  <c r="C1596" i="1"/>
  <c r="H1595" i="1"/>
  <c r="G1595" i="1"/>
  <c r="C1595" i="1"/>
  <c r="C1594" i="1"/>
  <c r="H1594" i="1" s="1"/>
  <c r="H1593" i="1"/>
  <c r="C1593" i="1"/>
  <c r="G1593" i="1" s="1"/>
  <c r="H1592" i="1"/>
  <c r="G1592" i="1"/>
  <c r="C1592" i="1"/>
  <c r="C1591" i="1"/>
  <c r="H1591" i="1" s="1"/>
  <c r="G1590" i="1"/>
  <c r="C1590" i="1"/>
  <c r="H1590" i="1" s="1"/>
  <c r="C1589" i="1"/>
  <c r="G1589" i="1" s="1"/>
  <c r="G1588" i="1"/>
  <c r="C1588" i="1"/>
  <c r="H1588" i="1" s="1"/>
  <c r="C1587" i="1"/>
  <c r="H1587" i="1" s="1"/>
  <c r="C1586" i="1"/>
  <c r="H1586" i="1" s="1"/>
  <c r="C1585" i="1"/>
  <c r="G1585" i="1" s="1"/>
  <c r="H1584" i="1"/>
  <c r="G1584" i="1"/>
  <c r="C1584" i="1"/>
  <c r="G1582" i="1"/>
  <c r="C1582" i="1"/>
  <c r="H1582" i="1" s="1"/>
  <c r="J1581" i="1"/>
  <c r="H1581" i="1"/>
  <c r="G1581" i="1"/>
  <c r="I1581" i="1" s="1"/>
  <c r="D1581" i="1"/>
  <c r="C1581" i="1"/>
  <c r="D1580" i="1"/>
  <c r="C1580" i="1"/>
  <c r="G1580" i="1" s="1"/>
  <c r="J1579" i="1"/>
  <c r="D1579" i="1"/>
  <c r="H1579" i="1" s="1"/>
  <c r="C1579" i="1"/>
  <c r="D1578" i="1"/>
  <c r="H1578" i="1" s="1"/>
  <c r="C1578" i="1"/>
  <c r="D1577" i="1"/>
  <c r="C1577" i="1"/>
  <c r="D1576" i="1"/>
  <c r="C1576" i="1"/>
  <c r="H1575" i="1"/>
  <c r="I1575" i="1" s="1"/>
  <c r="D1575" i="1"/>
  <c r="C1575" i="1"/>
  <c r="G1575" i="1" s="1"/>
  <c r="J1574" i="1"/>
  <c r="H1574" i="1"/>
  <c r="D1574" i="1"/>
  <c r="G1574" i="1" s="1"/>
  <c r="I1574" i="1" s="1"/>
  <c r="C1574" i="1"/>
  <c r="D1573" i="1"/>
  <c r="C1573" i="1"/>
  <c r="D1572" i="1"/>
  <c r="C1572" i="1"/>
  <c r="G1572" i="1" s="1"/>
  <c r="D1571" i="1"/>
  <c r="J1570" i="1"/>
  <c r="H1570" i="1"/>
  <c r="D1570" i="1"/>
  <c r="G1570" i="1" s="1"/>
  <c r="I1570" i="1" s="1"/>
  <c r="C1570" i="1"/>
  <c r="D1569" i="1"/>
  <c r="C1569" i="1"/>
  <c r="D1568" i="1"/>
  <c r="C1568" i="1"/>
  <c r="H1567" i="1"/>
  <c r="I1567" i="1" s="1"/>
  <c r="D1567" i="1"/>
  <c r="C1567" i="1"/>
  <c r="G1567" i="1" s="1"/>
  <c r="J1566" i="1"/>
  <c r="H1566" i="1"/>
  <c r="D1566" i="1"/>
  <c r="G1566" i="1" s="1"/>
  <c r="I1566" i="1" s="1"/>
  <c r="C1566" i="1"/>
  <c r="D1565" i="1"/>
  <c r="C1565" i="1"/>
  <c r="D1564" i="1"/>
  <c r="C1564" i="1"/>
  <c r="D1563" i="1"/>
  <c r="C1563" i="1"/>
  <c r="H1562" i="1"/>
  <c r="I1562" i="1" s="1"/>
  <c r="D1562" i="1"/>
  <c r="C1562" i="1"/>
  <c r="G1562" i="1" s="1"/>
  <c r="J1561" i="1"/>
  <c r="H1561" i="1"/>
  <c r="D1561" i="1"/>
  <c r="G1561" i="1" s="1"/>
  <c r="C1561" i="1"/>
  <c r="J1560" i="1"/>
  <c r="D1560" i="1"/>
  <c r="C1560" i="1"/>
  <c r="D1559" i="1"/>
  <c r="C1559" i="1"/>
  <c r="H1558" i="1"/>
  <c r="I1558" i="1" s="1"/>
  <c r="D1558" i="1"/>
  <c r="C1558" i="1"/>
  <c r="G1558" i="1" s="1"/>
  <c r="J1557" i="1"/>
  <c r="H1557" i="1"/>
  <c r="D1557" i="1"/>
  <c r="G1557" i="1" s="1"/>
  <c r="C1557" i="1"/>
  <c r="H1556" i="1"/>
  <c r="D1556" i="1"/>
  <c r="G1556" i="1" s="1"/>
  <c r="C1556" i="1"/>
  <c r="H1555" i="1"/>
  <c r="D1555" i="1"/>
  <c r="G1555" i="1" s="1"/>
  <c r="C1555" i="1"/>
  <c r="D1554" i="1"/>
  <c r="C1554" i="1"/>
  <c r="D1553" i="1"/>
  <c r="C1553" i="1"/>
  <c r="H1552" i="1"/>
  <c r="I1552" i="1" s="1"/>
  <c r="D1552" i="1"/>
  <c r="C1552" i="1"/>
  <c r="G1552" i="1" s="1"/>
  <c r="J1551" i="1"/>
  <c r="H1551" i="1"/>
  <c r="D1551" i="1"/>
  <c r="G1551" i="1" s="1"/>
  <c r="I1551" i="1" s="1"/>
  <c r="C1551" i="1"/>
  <c r="D1550" i="1"/>
  <c r="C1550" i="1"/>
  <c r="D1549" i="1"/>
  <c r="C1549" i="1"/>
  <c r="H1548" i="1"/>
  <c r="I1548" i="1" s="1"/>
  <c r="D1548" i="1"/>
  <c r="C1548" i="1"/>
  <c r="G1548" i="1" s="1"/>
  <c r="J1547" i="1"/>
  <c r="G1547" i="1"/>
  <c r="D1547" i="1"/>
  <c r="C1547" i="1"/>
  <c r="H1547" i="1" s="1"/>
  <c r="H1546" i="1"/>
  <c r="D1546" i="1"/>
  <c r="C1546" i="1"/>
  <c r="J1546" i="1" s="1"/>
  <c r="J1545" i="1"/>
  <c r="D1545" i="1"/>
  <c r="C1545" i="1"/>
  <c r="H1544" i="1"/>
  <c r="G1544" i="1"/>
  <c r="I1544" i="1" s="1"/>
  <c r="D1544" i="1"/>
  <c r="C1544" i="1"/>
  <c r="J1544" i="1" s="1"/>
  <c r="G1543" i="1"/>
  <c r="I1543" i="1" s="1"/>
  <c r="D1543" i="1"/>
  <c r="C1543" i="1"/>
  <c r="H1543" i="1" s="1"/>
  <c r="H1542" i="1"/>
  <c r="D1542" i="1"/>
  <c r="C1542" i="1"/>
  <c r="J1542" i="1" s="1"/>
  <c r="D1541" i="1"/>
  <c r="C1541" i="1"/>
  <c r="D1540" i="1"/>
  <c r="C1540" i="1"/>
  <c r="H1540" i="1" s="1"/>
  <c r="G1539" i="1"/>
  <c r="D1539" i="1"/>
  <c r="C1539" i="1"/>
  <c r="H1539" i="1" s="1"/>
  <c r="C1538" i="1"/>
  <c r="D1536" i="1"/>
  <c r="C1536" i="1"/>
  <c r="H1536" i="1" s="1"/>
  <c r="G1535" i="1"/>
  <c r="D1535" i="1"/>
  <c r="C1535" i="1"/>
  <c r="H1535" i="1" s="1"/>
  <c r="D1534" i="1"/>
  <c r="G1534" i="1" s="1"/>
  <c r="C1534" i="1"/>
  <c r="D1533" i="1"/>
  <c r="C1533" i="1"/>
  <c r="D1532" i="1"/>
  <c r="C1532" i="1"/>
  <c r="H1532" i="1" s="1"/>
  <c r="G1531" i="1"/>
  <c r="D1531" i="1"/>
  <c r="C1531" i="1"/>
  <c r="H1531" i="1" s="1"/>
  <c r="D1530" i="1"/>
  <c r="G1530" i="1" s="1"/>
  <c r="C1530" i="1"/>
  <c r="D1529" i="1"/>
  <c r="C1529" i="1"/>
  <c r="D1528" i="1"/>
  <c r="C1528" i="1"/>
  <c r="H1528" i="1" s="1"/>
  <c r="G1527" i="1"/>
  <c r="D1527" i="1"/>
  <c r="C1527" i="1"/>
  <c r="H1527" i="1" s="1"/>
  <c r="D1526" i="1"/>
  <c r="G1526" i="1" s="1"/>
  <c r="C1526" i="1"/>
  <c r="D1525" i="1"/>
  <c r="C1525" i="1"/>
  <c r="D1524" i="1"/>
  <c r="C1524" i="1"/>
  <c r="H1524" i="1" s="1"/>
  <c r="G1523" i="1"/>
  <c r="D1523" i="1"/>
  <c r="C1523" i="1"/>
  <c r="H1523" i="1" s="1"/>
  <c r="D1522" i="1"/>
  <c r="G1522" i="1" s="1"/>
  <c r="C1522" i="1"/>
  <c r="D1521" i="1"/>
  <c r="C1521" i="1"/>
  <c r="D1520" i="1"/>
  <c r="C1520" i="1"/>
  <c r="H1520" i="1" s="1"/>
  <c r="G1519" i="1"/>
  <c r="D1519" i="1"/>
  <c r="C1519" i="1"/>
  <c r="H1519" i="1" s="1"/>
  <c r="D1518" i="1"/>
  <c r="G1518" i="1" s="1"/>
  <c r="C1518" i="1"/>
  <c r="D1517" i="1"/>
  <c r="C1517" i="1"/>
  <c r="D1516" i="1"/>
  <c r="C1516" i="1"/>
  <c r="H1516" i="1" s="1"/>
  <c r="G1515" i="1"/>
  <c r="D1515" i="1"/>
  <c r="C1515" i="1"/>
  <c r="H1515" i="1" s="1"/>
  <c r="D1514" i="1"/>
  <c r="G1514" i="1" s="1"/>
  <c r="C1514" i="1"/>
  <c r="D1513" i="1"/>
  <c r="C1513" i="1"/>
  <c r="D1512" i="1"/>
  <c r="C1512" i="1"/>
  <c r="H1512" i="1" s="1"/>
  <c r="G1511" i="1"/>
  <c r="D1511" i="1"/>
  <c r="C1511" i="1"/>
  <c r="H1511" i="1" s="1"/>
  <c r="D1510" i="1"/>
  <c r="G1510" i="1" s="1"/>
  <c r="C1510" i="1"/>
  <c r="D1509" i="1"/>
  <c r="C1509" i="1"/>
  <c r="D1508" i="1"/>
  <c r="C1508" i="1"/>
  <c r="H1508" i="1" s="1"/>
  <c r="G1507" i="1"/>
  <c r="D1507" i="1"/>
  <c r="C1507" i="1"/>
  <c r="H1507" i="1" s="1"/>
  <c r="D1506" i="1"/>
  <c r="G1506" i="1" s="1"/>
  <c r="C1506" i="1"/>
  <c r="D1505" i="1"/>
  <c r="C1505" i="1"/>
  <c r="D1504" i="1"/>
  <c r="C1504" i="1"/>
  <c r="H1504" i="1" s="1"/>
  <c r="G1503" i="1"/>
  <c r="D1503" i="1"/>
  <c r="C1503" i="1"/>
  <c r="H1503" i="1" s="1"/>
  <c r="D1502" i="1"/>
  <c r="G1502" i="1" s="1"/>
  <c r="C1502" i="1"/>
  <c r="D1501" i="1"/>
  <c r="C1501" i="1"/>
  <c r="D1500" i="1"/>
  <c r="C1500" i="1"/>
  <c r="H1500" i="1" s="1"/>
  <c r="G1499" i="1"/>
  <c r="D1499" i="1"/>
  <c r="C1499" i="1"/>
  <c r="H1499" i="1" s="1"/>
  <c r="D1498" i="1"/>
  <c r="G1498" i="1" s="1"/>
  <c r="C1498" i="1"/>
  <c r="D1497" i="1"/>
  <c r="C1497" i="1"/>
  <c r="D1496" i="1"/>
  <c r="C1496" i="1"/>
  <c r="H1496" i="1" s="1"/>
  <c r="G1495" i="1"/>
  <c r="D1495" i="1"/>
  <c r="C1495" i="1"/>
  <c r="H1495" i="1" s="1"/>
  <c r="D1494" i="1"/>
  <c r="G1494" i="1" s="1"/>
  <c r="C1494" i="1"/>
  <c r="D1493" i="1"/>
  <c r="C1493" i="1"/>
  <c r="D1492" i="1"/>
  <c r="C1492" i="1"/>
  <c r="H1492" i="1" s="1"/>
  <c r="G1491" i="1"/>
  <c r="D1491" i="1"/>
  <c r="C1491" i="1"/>
  <c r="H1491" i="1" s="1"/>
  <c r="D1490" i="1"/>
  <c r="G1490" i="1" s="1"/>
  <c r="C1490" i="1"/>
  <c r="D1489" i="1"/>
  <c r="C1489" i="1"/>
  <c r="D1488" i="1"/>
  <c r="C1488" i="1"/>
  <c r="H1488" i="1" s="1"/>
  <c r="G1487" i="1"/>
  <c r="D1487" i="1"/>
  <c r="C1487" i="1"/>
  <c r="H1487" i="1" s="1"/>
  <c r="D1486" i="1"/>
  <c r="G1486" i="1" s="1"/>
  <c r="C1486" i="1"/>
  <c r="D1485" i="1"/>
  <c r="D1484" i="1"/>
  <c r="C1484" i="1"/>
  <c r="H1484" i="1" s="1"/>
  <c r="G1483" i="1"/>
  <c r="D1483" i="1"/>
  <c r="C1483" i="1"/>
  <c r="H1483" i="1" s="1"/>
  <c r="D1482" i="1"/>
  <c r="G1482" i="1" s="1"/>
  <c r="C1482" i="1"/>
  <c r="D1481" i="1"/>
  <c r="C1481" i="1"/>
  <c r="D1480" i="1"/>
  <c r="C1480" i="1"/>
  <c r="H1480" i="1" s="1"/>
  <c r="G1479" i="1"/>
  <c r="D1479" i="1"/>
  <c r="C1479" i="1"/>
  <c r="H1479" i="1" s="1"/>
  <c r="D1478" i="1"/>
  <c r="G1478" i="1" s="1"/>
  <c r="C1478" i="1"/>
  <c r="D1477" i="1"/>
  <c r="C1477" i="1"/>
  <c r="D1476" i="1"/>
  <c r="C1476" i="1"/>
  <c r="H1476" i="1" s="1"/>
  <c r="G1475" i="1"/>
  <c r="D1475" i="1"/>
  <c r="C1475" i="1"/>
  <c r="H1475" i="1" s="1"/>
  <c r="D1474" i="1"/>
  <c r="G1474" i="1" s="1"/>
  <c r="C1474" i="1"/>
  <c r="D1473" i="1"/>
  <c r="C1473" i="1"/>
  <c r="D1472" i="1"/>
  <c r="C1472" i="1"/>
  <c r="H1472" i="1" s="1"/>
  <c r="G1471" i="1"/>
  <c r="D1471" i="1"/>
  <c r="C1471" i="1"/>
  <c r="H1471" i="1" s="1"/>
  <c r="D1470" i="1"/>
  <c r="G1470" i="1" s="1"/>
  <c r="C1470" i="1"/>
  <c r="D1469" i="1"/>
  <c r="C1469" i="1"/>
  <c r="D1468" i="1"/>
  <c r="C1468" i="1"/>
  <c r="H1468" i="1" s="1"/>
  <c r="G1467" i="1"/>
  <c r="D1467" i="1"/>
  <c r="C1467" i="1"/>
  <c r="H1467" i="1" s="1"/>
  <c r="D1466" i="1"/>
  <c r="G1466" i="1" s="1"/>
  <c r="C1466" i="1"/>
  <c r="D1465" i="1"/>
  <c r="C1465" i="1"/>
  <c r="D1464" i="1"/>
  <c r="C1464" i="1"/>
  <c r="H1464" i="1" s="1"/>
  <c r="G1463" i="1"/>
  <c r="D1463" i="1"/>
  <c r="C1463" i="1"/>
  <c r="H1463" i="1" s="1"/>
  <c r="D1462" i="1"/>
  <c r="G1462" i="1" s="1"/>
  <c r="C1462" i="1"/>
  <c r="D1461" i="1"/>
  <c r="C1461" i="1"/>
  <c r="D1460" i="1"/>
  <c r="C1460" i="1"/>
  <c r="H1460" i="1" s="1"/>
  <c r="G1459" i="1"/>
  <c r="D1459" i="1"/>
  <c r="C1459" i="1"/>
  <c r="H1459" i="1" s="1"/>
  <c r="D1458" i="1"/>
  <c r="G1458" i="1" s="1"/>
  <c r="C1458" i="1"/>
  <c r="D1457" i="1"/>
  <c r="C1457" i="1"/>
  <c r="D1456" i="1"/>
  <c r="C1456" i="1"/>
  <c r="G1455" i="1"/>
  <c r="D1455" i="1"/>
  <c r="C1455" i="1"/>
  <c r="H1455" i="1" s="1"/>
  <c r="D1454" i="1"/>
  <c r="G1454" i="1" s="1"/>
  <c r="C1454" i="1"/>
  <c r="D1453" i="1"/>
  <c r="C1453" i="1"/>
  <c r="D1452" i="1"/>
  <c r="C1452" i="1"/>
  <c r="G1451" i="1"/>
  <c r="D1451" i="1"/>
  <c r="C1451" i="1"/>
  <c r="H1451" i="1" s="1"/>
  <c r="D1450" i="1"/>
  <c r="G1450" i="1" s="1"/>
  <c r="C1450" i="1"/>
  <c r="D1449" i="1"/>
  <c r="C1449" i="1"/>
  <c r="D1448" i="1"/>
  <c r="C1448" i="1"/>
  <c r="G1447" i="1"/>
  <c r="D1447" i="1"/>
  <c r="C1447" i="1"/>
  <c r="H1447" i="1" s="1"/>
  <c r="D1446" i="1"/>
  <c r="G1446" i="1" s="1"/>
  <c r="C1446" i="1"/>
  <c r="D1445" i="1"/>
  <c r="C1445" i="1"/>
  <c r="D1444" i="1"/>
  <c r="C1444" i="1"/>
  <c r="G1443" i="1"/>
  <c r="D1443" i="1"/>
  <c r="C1443" i="1"/>
  <c r="H1443" i="1" s="1"/>
  <c r="D1442" i="1"/>
  <c r="G1442" i="1" s="1"/>
  <c r="C1442" i="1"/>
  <c r="D1441" i="1"/>
  <c r="C1441" i="1"/>
  <c r="D1440" i="1"/>
  <c r="C1440" i="1"/>
  <c r="G1439" i="1"/>
  <c r="D1439" i="1"/>
  <c r="C1439" i="1"/>
  <c r="H1439" i="1" s="1"/>
  <c r="D1438" i="1"/>
  <c r="G1438" i="1" s="1"/>
  <c r="C1438" i="1"/>
  <c r="D1437" i="1"/>
  <c r="C1437" i="1"/>
  <c r="D1436" i="1"/>
  <c r="C1436" i="1"/>
  <c r="G1435" i="1"/>
  <c r="D1435" i="1"/>
  <c r="C1435" i="1"/>
  <c r="H1435" i="1" s="1"/>
  <c r="D1434" i="1"/>
  <c r="G1434" i="1" s="1"/>
  <c r="C1434" i="1"/>
  <c r="D1433" i="1"/>
  <c r="C1433" i="1"/>
  <c r="D1432" i="1"/>
  <c r="C1432" i="1"/>
  <c r="D1431" i="1"/>
  <c r="G1430" i="1"/>
  <c r="D1430" i="1"/>
  <c r="C1430" i="1"/>
  <c r="D1429" i="1"/>
  <c r="C1429" i="1"/>
  <c r="D1428" i="1"/>
  <c r="C1428" i="1"/>
  <c r="G1427" i="1"/>
  <c r="D1427" i="1"/>
  <c r="C1427" i="1"/>
  <c r="H1427" i="1" s="1"/>
  <c r="D1426" i="1"/>
  <c r="G1426" i="1" s="1"/>
  <c r="C1426" i="1"/>
  <c r="D1425" i="1"/>
  <c r="C1425" i="1"/>
  <c r="H1425" i="1" s="1"/>
  <c r="D1424" i="1"/>
  <c r="C1424" i="1"/>
  <c r="D1423" i="1"/>
  <c r="C1423" i="1"/>
  <c r="H1423" i="1" s="1"/>
  <c r="D1422" i="1"/>
  <c r="G1422" i="1" s="1"/>
  <c r="C1422" i="1"/>
  <c r="G1421" i="1"/>
  <c r="D1421" i="1"/>
  <c r="C1421" i="1"/>
  <c r="H1421" i="1" s="1"/>
  <c r="D1420" i="1"/>
  <c r="C1420" i="1"/>
  <c r="D1419" i="1"/>
  <c r="C1419" i="1"/>
  <c r="H1419" i="1" s="1"/>
  <c r="G1418" i="1"/>
  <c r="D1418" i="1"/>
  <c r="C1418" i="1"/>
  <c r="D1417" i="1"/>
  <c r="G1417" i="1" s="1"/>
  <c r="C1417" i="1"/>
  <c r="D1416" i="1"/>
  <c r="C1416" i="1"/>
  <c r="G1415" i="1"/>
  <c r="D1415" i="1"/>
  <c r="C1415" i="1"/>
  <c r="H1415" i="1" s="1"/>
  <c r="D1414" i="1"/>
  <c r="G1414" i="1" s="1"/>
  <c r="C1414" i="1"/>
  <c r="D1413" i="1"/>
  <c r="C1413" i="1"/>
  <c r="H1413" i="1" s="1"/>
  <c r="D1412" i="1"/>
  <c r="C1412" i="1"/>
  <c r="G1411" i="1"/>
  <c r="D1411" i="1"/>
  <c r="C1411" i="1"/>
  <c r="H1411" i="1" s="1"/>
  <c r="D1410" i="1"/>
  <c r="G1410" i="1" s="1"/>
  <c r="C1410" i="1"/>
  <c r="D1409" i="1"/>
  <c r="C1409" i="1"/>
  <c r="H1409" i="1" s="1"/>
  <c r="D1408" i="1"/>
  <c r="C1408" i="1"/>
  <c r="D1407" i="1"/>
  <c r="C1407" i="1"/>
  <c r="H1407" i="1" s="1"/>
  <c r="D1406" i="1"/>
  <c r="G1406" i="1" s="1"/>
  <c r="C1406" i="1"/>
  <c r="G1405" i="1"/>
  <c r="D1405" i="1"/>
  <c r="C1405" i="1"/>
  <c r="H1405" i="1" s="1"/>
  <c r="D1404" i="1"/>
  <c r="C1404" i="1"/>
  <c r="D1403" i="1"/>
  <c r="C1403" i="1"/>
  <c r="H1403" i="1" s="1"/>
  <c r="G1402" i="1"/>
  <c r="D1402" i="1"/>
  <c r="C1402" i="1"/>
  <c r="D1400" i="1"/>
  <c r="C1400" i="1"/>
  <c r="G1399" i="1"/>
  <c r="D1399" i="1"/>
  <c r="C1399" i="1"/>
  <c r="H1399" i="1" s="1"/>
  <c r="D1398" i="1"/>
  <c r="G1398" i="1" s="1"/>
  <c r="C1398" i="1"/>
  <c r="D1397" i="1"/>
  <c r="C1397" i="1"/>
  <c r="H1397" i="1" s="1"/>
  <c r="D1396" i="1"/>
  <c r="C1396" i="1"/>
  <c r="G1395" i="1"/>
  <c r="D1395" i="1"/>
  <c r="C1395" i="1"/>
  <c r="H1395" i="1" s="1"/>
  <c r="D1394" i="1"/>
  <c r="G1394" i="1" s="1"/>
  <c r="C1394" i="1"/>
  <c r="D1393" i="1"/>
  <c r="C1393" i="1"/>
  <c r="H1393" i="1" s="1"/>
  <c r="D1392" i="1"/>
  <c r="C1392" i="1"/>
  <c r="D1391" i="1"/>
  <c r="C1391" i="1"/>
  <c r="H1391" i="1" s="1"/>
  <c r="D1390" i="1"/>
  <c r="G1390" i="1" s="1"/>
  <c r="C1390" i="1"/>
  <c r="G1389" i="1"/>
  <c r="D1389" i="1"/>
  <c r="C1389" i="1"/>
  <c r="H1389" i="1" s="1"/>
  <c r="D1388" i="1"/>
  <c r="C1388" i="1"/>
  <c r="D1387" i="1"/>
  <c r="C1387" i="1"/>
  <c r="H1387" i="1" s="1"/>
  <c r="G1386" i="1"/>
  <c r="D1386" i="1"/>
  <c r="C1386" i="1"/>
  <c r="D1385" i="1"/>
  <c r="G1385" i="1" s="1"/>
  <c r="C1385" i="1"/>
  <c r="D1384" i="1"/>
  <c r="C1384" i="1"/>
  <c r="H1384" i="1" s="1"/>
  <c r="D1383" i="1"/>
  <c r="C1383" i="1"/>
  <c r="H1383" i="1" s="1"/>
  <c r="G1382" i="1"/>
  <c r="D1382" i="1"/>
  <c r="C1382" i="1"/>
  <c r="H1382" i="1" s="1"/>
  <c r="D1381" i="1"/>
  <c r="G1381" i="1" s="1"/>
  <c r="C1381" i="1"/>
  <c r="D1380" i="1"/>
  <c r="C1380" i="1"/>
  <c r="H1380" i="1" s="1"/>
  <c r="D1379" i="1"/>
  <c r="C1379" i="1"/>
  <c r="H1379" i="1" s="1"/>
  <c r="G1378" i="1"/>
  <c r="D1378" i="1"/>
  <c r="C1378" i="1"/>
  <c r="H1378" i="1" s="1"/>
  <c r="D1377" i="1"/>
  <c r="G1377" i="1" s="1"/>
  <c r="C1377" i="1"/>
  <c r="D1376" i="1"/>
  <c r="C1376" i="1"/>
  <c r="H1376" i="1" s="1"/>
  <c r="D1375" i="1"/>
  <c r="C1375" i="1"/>
  <c r="H1375" i="1" s="1"/>
  <c r="G1374" i="1"/>
  <c r="D1374" i="1"/>
  <c r="C1374" i="1"/>
  <c r="H1374" i="1" s="1"/>
  <c r="D1373" i="1"/>
  <c r="G1373" i="1" s="1"/>
  <c r="C1373" i="1"/>
  <c r="D1372" i="1"/>
  <c r="C1372" i="1"/>
  <c r="H1372" i="1" s="1"/>
  <c r="D1371" i="1"/>
  <c r="C1371" i="1"/>
  <c r="H1371" i="1" s="1"/>
  <c r="G1370" i="1"/>
  <c r="D1370" i="1"/>
  <c r="C1370" i="1"/>
  <c r="H1370" i="1" s="1"/>
  <c r="D1369" i="1"/>
  <c r="G1369" i="1" s="1"/>
  <c r="C1369" i="1"/>
  <c r="D1368" i="1"/>
  <c r="C1368" i="1"/>
  <c r="H1368" i="1" s="1"/>
  <c r="D1367" i="1"/>
  <c r="C1367" i="1"/>
  <c r="H1367" i="1" s="1"/>
  <c r="G1366" i="1"/>
  <c r="D1366" i="1"/>
  <c r="C1366" i="1"/>
  <c r="H1366" i="1" s="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G806" i="1"/>
  <c r="D806" i="1"/>
  <c r="C806" i="1"/>
  <c r="H806" i="1" s="1"/>
  <c r="G805" i="1"/>
  <c r="D805" i="1"/>
  <c r="C805" i="1"/>
  <c r="H805" i="1" s="1"/>
  <c r="G804" i="1"/>
  <c r="D804" i="1"/>
  <c r="C804" i="1"/>
  <c r="H804" i="1" s="1"/>
  <c r="G803" i="1"/>
  <c r="D803" i="1"/>
  <c r="C803" i="1"/>
  <c r="H803" i="1" s="1"/>
  <c r="H802" i="1"/>
  <c r="D802" i="1"/>
  <c r="C802" i="1"/>
  <c r="G802" i="1" s="1"/>
  <c r="H801" i="1"/>
  <c r="D801" i="1"/>
  <c r="C801" i="1"/>
  <c r="G801" i="1" s="1"/>
  <c r="H800" i="1"/>
  <c r="D800" i="1"/>
  <c r="C800" i="1"/>
  <c r="G800" i="1" s="1"/>
  <c r="H799"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G736" i="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D724" i="1"/>
  <c r="C724" i="1"/>
  <c r="G724" i="1" s="1"/>
  <c r="H723" i="1"/>
  <c r="D723" i="1"/>
  <c r="C723" i="1"/>
  <c r="G723" i="1" s="1"/>
  <c r="H722" i="1"/>
  <c r="G722" i="1"/>
  <c r="D722" i="1"/>
  <c r="C722" i="1"/>
  <c r="H721" i="1"/>
  <c r="G721" i="1"/>
  <c r="D721" i="1"/>
  <c r="C721" i="1"/>
  <c r="H720" i="1"/>
  <c r="G720" i="1"/>
  <c r="D720" i="1"/>
  <c r="C720" i="1"/>
  <c r="H719" i="1"/>
  <c r="G719" i="1"/>
  <c r="D719" i="1"/>
  <c r="C719" i="1"/>
  <c r="H718" i="1"/>
  <c r="G718" i="1"/>
  <c r="D718" i="1"/>
  <c r="C718" i="1"/>
  <c r="H717" i="1"/>
  <c r="G717" i="1"/>
  <c r="D717" i="1"/>
  <c r="C717" i="1"/>
  <c r="G716" i="1"/>
  <c r="D716" i="1"/>
  <c r="C716" i="1"/>
  <c r="H716" i="1" s="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D706" i="1"/>
  <c r="C706" i="1"/>
  <c r="G706" i="1" s="1"/>
  <c r="D705" i="1"/>
  <c r="C705" i="1"/>
  <c r="H705" i="1" s="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D661" i="1"/>
  <c r="C661" i="1"/>
  <c r="H661" i="1" s="1"/>
  <c r="H660" i="1"/>
  <c r="G660" i="1"/>
  <c r="D660" i="1"/>
  <c r="C660" i="1"/>
  <c r="D659" i="1"/>
  <c r="C659" i="1"/>
  <c r="H659" i="1" s="1"/>
  <c r="H658" i="1"/>
  <c r="G658" i="1"/>
  <c r="D658" i="1"/>
  <c r="C658" i="1"/>
  <c r="D657" i="1"/>
  <c r="C657" i="1"/>
  <c r="H657" i="1" s="1"/>
  <c r="D656" i="1"/>
  <c r="C656" i="1"/>
  <c r="H656" i="1" s="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H647" i="1" s="1"/>
  <c r="C647" i="1"/>
  <c r="H646" i="1"/>
  <c r="D646" i="1"/>
  <c r="G646" i="1" s="1"/>
  <c r="C646" i="1"/>
  <c r="H645" i="1"/>
  <c r="G645" i="1"/>
  <c r="D645" i="1"/>
  <c r="C645" i="1"/>
  <c r="D641"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H376" i="1"/>
  <c r="D376" i="1"/>
  <c r="G376" i="1" s="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D300" i="1"/>
  <c r="G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D194" i="1"/>
  <c r="G194" i="1" s="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D183" i="1"/>
  <c r="G183" i="1" s="1"/>
  <c r="C183" i="1"/>
  <c r="D182" i="1"/>
  <c r="H182" i="1" s="1"/>
  <c r="C182" i="1"/>
  <c r="H181" i="1"/>
  <c r="D181" i="1"/>
  <c r="G181" i="1" s="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D174" i="1"/>
  <c r="H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G167" i="1"/>
  <c r="D167" i="1"/>
  <c r="C167" i="1"/>
  <c r="H166" i="1"/>
  <c r="D166" i="1"/>
  <c r="G166" i="1" s="1"/>
  <c r="C166" i="1"/>
  <c r="H165" i="1"/>
  <c r="G165" i="1"/>
  <c r="D165" i="1"/>
  <c r="C165" i="1"/>
  <c r="H164" i="1"/>
  <c r="D164" i="1"/>
  <c r="G164" i="1" s="1"/>
  <c r="C164" i="1"/>
  <c r="H163" i="1"/>
  <c r="G163" i="1"/>
  <c r="D163" i="1"/>
  <c r="C163" i="1"/>
  <c r="H162" i="1"/>
  <c r="G162" i="1"/>
  <c r="D162" i="1"/>
  <c r="C162" i="1"/>
  <c r="H161" i="1"/>
  <c r="D161" i="1"/>
  <c r="G161" i="1" s="1"/>
  <c r="C161" i="1"/>
  <c r="H159" i="1"/>
  <c r="G159" i="1"/>
  <c r="D159" i="1"/>
  <c r="C159" i="1"/>
  <c r="H158" i="1"/>
  <c r="D158" i="1"/>
  <c r="G158" i="1" s="1"/>
  <c r="C158" i="1"/>
  <c r="H157" i="1"/>
  <c r="G157" i="1"/>
  <c r="D157" i="1"/>
  <c r="C157" i="1"/>
  <c r="H156" i="1"/>
  <c r="D156" i="1"/>
  <c r="G156" i="1" s="1"/>
  <c r="C156" i="1"/>
  <c r="H155" i="1"/>
  <c r="D155" i="1"/>
  <c r="G155" i="1" s="1"/>
  <c r="C155" i="1"/>
  <c r="H154" i="1"/>
  <c r="D154" i="1"/>
  <c r="G154" i="1" s="1"/>
  <c r="C154" i="1"/>
  <c r="H153" i="1"/>
  <c r="D153" i="1"/>
  <c r="G153" i="1" s="1"/>
  <c r="C153" i="1"/>
  <c r="H152" i="1"/>
  <c r="G152" i="1"/>
  <c r="D152" i="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2" i="9" l="1"/>
  <c r="B322" i="9" s="1"/>
  <c r="C1583" i="1"/>
  <c r="H1583" i="1" s="1"/>
  <c r="C1681" i="1"/>
  <c r="G1624" i="1"/>
  <c r="H1625" i="1"/>
  <c r="D51" i="8"/>
  <c r="C1628" i="1" s="1"/>
  <c r="G1628" i="1" s="1"/>
  <c r="C1634" i="1"/>
  <c r="H1635" i="1"/>
  <c r="H1620" i="1"/>
  <c r="G1604" i="1"/>
  <c r="G1603" i="1"/>
  <c r="H1601" i="1"/>
  <c r="G1587" i="1"/>
  <c r="H1585" i="1"/>
  <c r="E37" i="9"/>
  <c r="F243" i="9"/>
  <c r="B243" i="9" s="1"/>
  <c r="E47" i="9"/>
  <c r="B47" i="9" s="1"/>
  <c r="F236" i="9"/>
  <c r="B236" i="9" s="1"/>
  <c r="G705" i="1"/>
  <c r="G704" i="1"/>
  <c r="G661" i="1"/>
  <c r="G659" i="1"/>
  <c r="G657" i="1"/>
  <c r="G656" i="1"/>
  <c r="E27" i="9"/>
  <c r="B27" i="9" s="1"/>
  <c r="F229" i="9"/>
  <c r="B229" i="9" s="1"/>
  <c r="E311" i="9"/>
  <c r="B311" i="9" s="1"/>
  <c r="E326" i="9"/>
  <c r="B326" i="9" s="1"/>
  <c r="B296" i="9"/>
  <c r="E31" i="9"/>
  <c r="B31" i="9" s="1"/>
  <c r="E320" i="9"/>
  <c r="B320" i="9" s="1"/>
  <c r="G636" i="1"/>
  <c r="G737" i="1"/>
  <c r="E52" i="9"/>
  <c r="B52" i="9" s="1"/>
  <c r="E49" i="9"/>
  <c r="G647" i="1"/>
  <c r="H649" i="1"/>
  <c r="H374" i="1"/>
  <c r="F379" i="4"/>
  <c r="E373" i="4"/>
  <c r="D368" i="1" s="1"/>
  <c r="G298" i="1"/>
  <c r="F426" i="4"/>
  <c r="E648" i="4"/>
  <c r="D642" i="1" s="1"/>
  <c r="E262" i="4"/>
  <c r="F194" i="4"/>
  <c r="B244" i="9"/>
  <c r="E57" i="9"/>
  <c r="B57" i="9" s="1"/>
  <c r="H190" i="1"/>
  <c r="E56" i="9"/>
  <c r="B56" i="9" s="1"/>
  <c r="E53" i="9"/>
  <c r="G182" i="1"/>
  <c r="F239" i="9"/>
  <c r="B239" i="9" s="1"/>
  <c r="G174" i="1"/>
  <c r="F178" i="4"/>
  <c r="E164" i="4"/>
  <c r="D160" i="1" s="1"/>
  <c r="E48" i="9"/>
  <c r="B48" i="9" s="1"/>
  <c r="H150" i="1"/>
  <c r="F134" i="4"/>
  <c r="H1388" i="1"/>
  <c r="G1388" i="1"/>
  <c r="H1404" i="1"/>
  <c r="G1404" i="1"/>
  <c r="H1420" i="1"/>
  <c r="G1420" i="1"/>
  <c r="H1429" i="1"/>
  <c r="G1429" i="1"/>
  <c r="H1469" i="1"/>
  <c r="G1469" i="1"/>
  <c r="H1501" i="1"/>
  <c r="G1501" i="1"/>
  <c r="H1517" i="1"/>
  <c r="G1517" i="1"/>
  <c r="H1533" i="1"/>
  <c r="G1533" i="1"/>
  <c r="J1549" i="1"/>
  <c r="H1549" i="1"/>
  <c r="G1549" i="1"/>
  <c r="I1549" i="1" s="1"/>
  <c r="J1553" i="1"/>
  <c r="H1553" i="1"/>
  <c r="G1553" i="1"/>
  <c r="J1564" i="1"/>
  <c r="H1564" i="1"/>
  <c r="G1564" i="1"/>
  <c r="I1564" i="1" s="1"/>
  <c r="J1568" i="1"/>
  <c r="H1568" i="1"/>
  <c r="G1568" i="1"/>
  <c r="G1573" i="1"/>
  <c r="H1573" i="1"/>
  <c r="G1577" i="1"/>
  <c r="H1577" i="1"/>
  <c r="G1637" i="1"/>
  <c r="H1637" i="1"/>
  <c r="G1665" i="1"/>
  <c r="H1665" i="1"/>
  <c r="H1678" i="1"/>
  <c r="G1678" i="1"/>
  <c r="H1683" i="1"/>
  <c r="G1683" i="1"/>
  <c r="F154" i="4"/>
  <c r="E153" i="4"/>
  <c r="H1400" i="1"/>
  <c r="G1400" i="1"/>
  <c r="H1416" i="1"/>
  <c r="G1416" i="1"/>
  <c r="H1433" i="1"/>
  <c r="G1433" i="1"/>
  <c r="H1436" i="1"/>
  <c r="G1436" i="1"/>
  <c r="H1441" i="1"/>
  <c r="G1441" i="1"/>
  <c r="H1444" i="1"/>
  <c r="G1444" i="1"/>
  <c r="H1449" i="1"/>
  <c r="G1449" i="1"/>
  <c r="H1452" i="1"/>
  <c r="G1452" i="1"/>
  <c r="H1457" i="1"/>
  <c r="G1457" i="1"/>
  <c r="H1473" i="1"/>
  <c r="G1473" i="1"/>
  <c r="H1489" i="1"/>
  <c r="G1489" i="1"/>
  <c r="H1505" i="1"/>
  <c r="G1505" i="1"/>
  <c r="H1521" i="1"/>
  <c r="G1521" i="1"/>
  <c r="H1541" i="1"/>
  <c r="G1541" i="1"/>
  <c r="G1550" i="1"/>
  <c r="I1550" i="1" s="1"/>
  <c r="H1550" i="1"/>
  <c r="G1554" i="1"/>
  <c r="I1554" i="1" s="1"/>
  <c r="H1554" i="1"/>
  <c r="G1565" i="1"/>
  <c r="I1565" i="1" s="1"/>
  <c r="H1565" i="1"/>
  <c r="G1569" i="1"/>
  <c r="I1569" i="1" s="1"/>
  <c r="H1569" i="1"/>
  <c r="H1631" i="1"/>
  <c r="G1631" i="1"/>
  <c r="G1673" i="1"/>
  <c r="H1673" i="1"/>
  <c r="H1686" i="1"/>
  <c r="G1686" i="1"/>
  <c r="F83" i="4"/>
  <c r="D82" i="4"/>
  <c r="F141" i="4"/>
  <c r="D140" i="4"/>
  <c r="F362" i="4"/>
  <c r="D361" i="4"/>
  <c r="G1368" i="1"/>
  <c r="G1372" i="1"/>
  <c r="G1376" i="1"/>
  <c r="G1380" i="1"/>
  <c r="G1384" i="1"/>
  <c r="G1391" i="1"/>
  <c r="H1396" i="1"/>
  <c r="G1396" i="1"/>
  <c r="G1397" i="1"/>
  <c r="G1407" i="1"/>
  <c r="H1412" i="1"/>
  <c r="G1412" i="1"/>
  <c r="G1413" i="1"/>
  <c r="G1423" i="1"/>
  <c r="H1428" i="1"/>
  <c r="G1428" i="1"/>
  <c r="H1461" i="1"/>
  <c r="G1461" i="1"/>
  <c r="H1477" i="1"/>
  <c r="G1477" i="1"/>
  <c r="H1493" i="1"/>
  <c r="G1493" i="1"/>
  <c r="H1509" i="1"/>
  <c r="G1509" i="1"/>
  <c r="H1525" i="1"/>
  <c r="G1525" i="1"/>
  <c r="H1545" i="1"/>
  <c r="G1545" i="1"/>
  <c r="J1559" i="1"/>
  <c r="H1559" i="1"/>
  <c r="G1559" i="1"/>
  <c r="I1559" i="1" s="1"/>
  <c r="H1563" i="1"/>
  <c r="G1563" i="1"/>
  <c r="J1573" i="1"/>
  <c r="H1634" i="1"/>
  <c r="G1634" i="1"/>
  <c r="H1639" i="1"/>
  <c r="G1639" i="1"/>
  <c r="H1667" i="1"/>
  <c r="G1667" i="1"/>
  <c r="G1681" i="1"/>
  <c r="H1681" i="1"/>
  <c r="G1367" i="1"/>
  <c r="H1369" i="1"/>
  <c r="G1371" i="1"/>
  <c r="H1373" i="1"/>
  <c r="G1375" i="1"/>
  <c r="H1377" i="1"/>
  <c r="G1379" i="1"/>
  <c r="H1381" i="1"/>
  <c r="G1383" i="1"/>
  <c r="H1385" i="1"/>
  <c r="G1387" i="1"/>
  <c r="H1392" i="1"/>
  <c r="G1392" i="1"/>
  <c r="G1393" i="1"/>
  <c r="G1403" i="1"/>
  <c r="H1408" i="1"/>
  <c r="G1408" i="1"/>
  <c r="G1409" i="1"/>
  <c r="H1417" i="1"/>
  <c r="G1419" i="1"/>
  <c r="H1424" i="1"/>
  <c r="G1424" i="1"/>
  <c r="G1425" i="1"/>
  <c r="H1432" i="1"/>
  <c r="G1432" i="1"/>
  <c r="H1437" i="1"/>
  <c r="G1437" i="1"/>
  <c r="H1440" i="1"/>
  <c r="G1440" i="1"/>
  <c r="H1445" i="1"/>
  <c r="G1445" i="1"/>
  <c r="H1448" i="1"/>
  <c r="G1448" i="1"/>
  <c r="H1453" i="1"/>
  <c r="G1453" i="1"/>
  <c r="H1456" i="1"/>
  <c r="G1456" i="1"/>
  <c r="H1465" i="1"/>
  <c r="G1465" i="1"/>
  <c r="H1481" i="1"/>
  <c r="G1481" i="1"/>
  <c r="H1497" i="1"/>
  <c r="G1497" i="1"/>
  <c r="H1513" i="1"/>
  <c r="G1513" i="1"/>
  <c r="H1529" i="1"/>
  <c r="G1529" i="1"/>
  <c r="J1541" i="1"/>
  <c r="J1550" i="1"/>
  <c r="J1554" i="1"/>
  <c r="I1557" i="1"/>
  <c r="G1560" i="1"/>
  <c r="I1560" i="1" s="1"/>
  <c r="H1560" i="1"/>
  <c r="I1561" i="1"/>
  <c r="J1565" i="1"/>
  <c r="J1569" i="1"/>
  <c r="J1576" i="1"/>
  <c r="H1576" i="1"/>
  <c r="G1576" i="1"/>
  <c r="I1576" i="1" s="1"/>
  <c r="G1629" i="1"/>
  <c r="H1629" i="1"/>
  <c r="H1642" i="1"/>
  <c r="G1642" i="1"/>
  <c r="H1670" i="1"/>
  <c r="G1670" i="1"/>
  <c r="H1675" i="1"/>
  <c r="G1675" i="1"/>
  <c r="F129" i="4"/>
  <c r="D125" i="4"/>
  <c r="F432" i="4"/>
  <c r="D431" i="4"/>
  <c r="F71" i="5"/>
  <c r="D70" i="5"/>
  <c r="H32" i="3"/>
  <c r="J1580" i="1"/>
  <c r="F49" i="4"/>
  <c r="D202" i="4"/>
  <c r="F222" i="4"/>
  <c r="D221" i="4"/>
  <c r="E360" i="4"/>
  <c r="E417" i="4" s="1"/>
  <c r="D412" i="1" s="1"/>
  <c r="F480" i="4"/>
  <c r="D479" i="4"/>
  <c r="E7" i="5"/>
  <c r="D203" i="5"/>
  <c r="F252" i="5"/>
  <c r="F90" i="6"/>
  <c r="D89" i="6"/>
  <c r="J1543" i="1"/>
  <c r="J1548" i="1"/>
  <c r="J1552" i="1"/>
  <c r="J1558" i="1"/>
  <c r="J1562" i="1"/>
  <c r="J1567" i="1"/>
  <c r="J1575" i="1"/>
  <c r="G1579" i="1"/>
  <c r="I1579" i="1" s="1"/>
  <c r="G1583" i="1"/>
  <c r="G1586" i="1"/>
  <c r="H1589" i="1"/>
  <c r="G1591" i="1"/>
  <c r="G1594" i="1"/>
  <c r="H1597" i="1"/>
  <c r="G1599" i="1"/>
  <c r="G1602" i="1"/>
  <c r="H1605" i="1"/>
  <c r="G1607" i="1"/>
  <c r="G1610" i="1"/>
  <c r="H1613" i="1"/>
  <c r="G1615" i="1"/>
  <c r="G1618" i="1"/>
  <c r="G1623" i="1"/>
  <c r="G1626" i="1"/>
  <c r="G1646" i="1"/>
  <c r="H1649" i="1"/>
  <c r="G1651" i="1"/>
  <c r="G1654" i="1"/>
  <c r="H1657" i="1"/>
  <c r="G1659" i="1"/>
  <c r="G1662" i="1"/>
  <c r="D7" i="4"/>
  <c r="E106" i="4"/>
  <c r="D102" i="1" s="1"/>
  <c r="D466" i="4"/>
  <c r="E597" i="4"/>
  <c r="H314" i="9"/>
  <c r="E314" i="9" s="1"/>
  <c r="B314" i="9" s="1"/>
  <c r="E88" i="5"/>
  <c r="D1093" i="1" s="1"/>
  <c r="E178" i="5"/>
  <c r="G337" i="9"/>
  <c r="E337" i="9" s="1"/>
  <c r="B337" i="9" s="1"/>
  <c r="F197" i="5"/>
  <c r="H1386" i="1"/>
  <c r="H1390" i="1"/>
  <c r="H1394" i="1"/>
  <c r="H1398" i="1"/>
  <c r="H1402" i="1"/>
  <c r="H1406" i="1"/>
  <c r="H1410" i="1"/>
  <c r="H1414" i="1"/>
  <c r="H1418" i="1"/>
  <c r="H1422" i="1"/>
  <c r="H1426" i="1"/>
  <c r="H1430" i="1"/>
  <c r="H1434" i="1"/>
  <c r="H1438" i="1"/>
  <c r="H1442" i="1"/>
  <c r="H1446" i="1"/>
  <c r="H1450" i="1"/>
  <c r="H1454" i="1"/>
  <c r="H1458" i="1"/>
  <c r="G1460" i="1"/>
  <c r="H1462" i="1"/>
  <c r="G1464" i="1"/>
  <c r="H1466" i="1"/>
  <c r="G1468" i="1"/>
  <c r="H1470" i="1"/>
  <c r="G1472" i="1"/>
  <c r="H1474" i="1"/>
  <c r="G1476" i="1"/>
  <c r="H1478" i="1"/>
  <c r="G1480" i="1"/>
  <c r="H1482" i="1"/>
  <c r="G1484" i="1"/>
  <c r="H1486" i="1"/>
  <c r="G1488" i="1"/>
  <c r="H1490" i="1"/>
  <c r="G1492" i="1"/>
  <c r="H1494" i="1"/>
  <c r="G1496" i="1"/>
  <c r="H1498" i="1"/>
  <c r="G1500" i="1"/>
  <c r="H1502" i="1"/>
  <c r="G1504" i="1"/>
  <c r="H1506" i="1"/>
  <c r="G1508" i="1"/>
  <c r="H1510" i="1"/>
  <c r="G1512" i="1"/>
  <c r="H1514" i="1"/>
  <c r="G1516" i="1"/>
  <c r="H1518" i="1"/>
  <c r="G1520" i="1"/>
  <c r="H1522" i="1"/>
  <c r="G1524" i="1"/>
  <c r="H1526" i="1"/>
  <c r="G1528" i="1"/>
  <c r="H1530" i="1"/>
  <c r="G1532" i="1"/>
  <c r="H1534" i="1"/>
  <c r="G1536" i="1"/>
  <c r="G1540" i="1"/>
  <c r="G1542" i="1"/>
  <c r="I1542" i="1" s="1"/>
  <c r="G1546" i="1"/>
  <c r="I1546" i="1" s="1"/>
  <c r="H1572" i="1"/>
  <c r="G1578" i="1"/>
  <c r="I1578" i="1" s="1"/>
  <c r="J1578" i="1"/>
  <c r="H1580" i="1"/>
  <c r="I1580" i="1" s="1"/>
  <c r="G1630" i="1"/>
  <c r="H1633" i="1"/>
  <c r="G1638" i="1"/>
  <c r="H1641" i="1"/>
  <c r="G1666" i="1"/>
  <c r="H1669" i="1"/>
  <c r="G1674" i="1"/>
  <c r="H1677" i="1"/>
  <c r="G1682" i="1"/>
  <c r="H1685" i="1"/>
  <c r="F44" i="4"/>
  <c r="D43" i="4"/>
  <c r="E125" i="4"/>
  <c r="D121" i="1" s="1"/>
  <c r="F165" i="4"/>
  <c r="D164" i="4"/>
  <c r="D273" i="4"/>
  <c r="F309" i="4"/>
  <c r="F355" i="4"/>
  <c r="D354" i="4"/>
  <c r="D373" i="4"/>
  <c r="D647" i="4"/>
  <c r="F492" i="4"/>
  <c r="D491" i="4"/>
  <c r="F575" i="4"/>
  <c r="D571" i="4"/>
  <c r="D648" i="4"/>
  <c r="E69" i="5"/>
  <c r="G310" i="9"/>
  <c r="H309" i="9"/>
  <c r="M228" i="9"/>
  <c r="G301" i="9"/>
  <c r="E301" i="9" s="1"/>
  <c r="B301" i="9" s="1"/>
  <c r="H308" i="9"/>
  <c r="E308" i="9" s="1"/>
  <c r="B308" i="9" s="1"/>
  <c r="G302" i="9"/>
  <c r="E302" i="9" s="1"/>
  <c r="B302" i="9" s="1"/>
  <c r="L228" i="9"/>
  <c r="G224" i="9"/>
  <c r="E224" i="9" s="1"/>
  <c r="B224" i="9" s="1"/>
  <c r="G220" i="9"/>
  <c r="E220" i="9" s="1"/>
  <c r="B220" i="9" s="1"/>
  <c r="G216" i="9"/>
  <c r="E216" i="9" s="1"/>
  <c r="B216" i="9" s="1"/>
  <c r="H310" i="9"/>
  <c r="G309" i="9"/>
  <c r="E309" i="9" s="1"/>
  <c r="B309" i="9" s="1"/>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G205" i="9"/>
  <c r="E205" i="9" s="1"/>
  <c r="B205" i="9" s="1"/>
  <c r="G180" i="9"/>
  <c r="H179" i="9"/>
  <c r="G227" i="9"/>
  <c r="E227" i="9" s="1"/>
  <c r="B227" i="9" s="1"/>
  <c r="G223" i="9"/>
  <c r="E223" i="9" s="1"/>
  <c r="B223" i="9" s="1"/>
  <c r="G219" i="9"/>
  <c r="E219" i="9" s="1"/>
  <c r="B219" i="9" s="1"/>
  <c r="G215" i="9"/>
  <c r="E215" i="9" s="1"/>
  <c r="B215" i="9" s="1"/>
  <c r="L207" i="9"/>
  <c r="F207" i="9" s="1"/>
  <c r="G206" i="9"/>
  <c r="E206" i="9" s="1"/>
  <c r="B206" i="9" s="1"/>
  <c r="G179" i="9"/>
  <c r="E179" i="9" s="1"/>
  <c r="B179" i="9" s="1"/>
  <c r="G178" i="9"/>
  <c r="E178" i="9" s="1"/>
  <c r="B178" i="9" s="1"/>
  <c r="G177" i="9"/>
  <c r="E177" i="9" s="1"/>
  <c r="B177" i="9" s="1"/>
  <c r="G176" i="9"/>
  <c r="E176" i="9" s="1"/>
  <c r="B176" i="9" s="1"/>
  <c r="G175" i="9"/>
  <c r="E175" i="9" s="1"/>
  <c r="B175" i="9" s="1"/>
  <c r="G174" i="9"/>
  <c r="E174" i="9" s="1"/>
  <c r="B174" i="9" s="1"/>
  <c r="G207" i="9"/>
  <c r="E207" i="9" s="1"/>
  <c r="G218" i="9"/>
  <c r="E218" i="9" s="1"/>
  <c r="B218" i="9" s="1"/>
  <c r="G181" i="9"/>
  <c r="E181" i="9" s="1"/>
  <c r="B181" i="9" s="1"/>
  <c r="I10" i="9"/>
  <c r="G214" i="9"/>
  <c r="E214" i="9" s="1"/>
  <c r="B214"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9" i="9"/>
  <c r="E189" i="9" s="1"/>
  <c r="B189" i="9" s="1"/>
  <c r="G197" i="9"/>
  <c r="E197" i="9" s="1"/>
  <c r="B197" i="9" s="1"/>
  <c r="H180" i="9"/>
  <c r="G187" i="9"/>
  <c r="E187" i="9" s="1"/>
  <c r="B187" i="9" s="1"/>
  <c r="G195" i="9"/>
  <c r="E195" i="9" s="1"/>
  <c r="B195" i="9" s="1"/>
  <c r="G203" i="9"/>
  <c r="E203" i="9" s="1"/>
  <c r="B203" i="9" s="1"/>
  <c r="G222" i="9"/>
  <c r="E222" i="9" s="1"/>
  <c r="B222" i="9" s="1"/>
  <c r="G300" i="9"/>
  <c r="E300" i="9" s="1"/>
  <c r="B300" i="9" s="1"/>
  <c r="F153" i="4"/>
  <c r="E230" i="4"/>
  <c r="D226" i="1" s="1"/>
  <c r="D321" i="4"/>
  <c r="D308" i="4" s="1"/>
  <c r="F407" i="4"/>
  <c r="D406" i="4"/>
  <c r="F428" i="4"/>
  <c r="E431" i="4"/>
  <c r="E491" i="4"/>
  <c r="D485" i="1" s="1"/>
  <c r="E522" i="4"/>
  <c r="D516" i="1" s="1"/>
  <c r="F542" i="4"/>
  <c r="D536" i="4"/>
  <c r="D584" i="4"/>
  <c r="F589" i="4"/>
  <c r="F598" i="4"/>
  <c r="D597" i="4"/>
  <c r="F13" i="5"/>
  <c r="D12" i="5"/>
  <c r="D7" i="5" s="1"/>
  <c r="D178" i="5"/>
  <c r="F181" i="5"/>
  <c r="F297" i="5"/>
  <c r="D296" i="5"/>
  <c r="E5" i="6"/>
  <c r="E5" i="7"/>
  <c r="G345" i="9" s="1"/>
  <c r="E345" i="9" s="1"/>
  <c r="D38" i="7"/>
  <c r="G185" i="9"/>
  <c r="E185" i="9" s="1"/>
  <c r="B185" i="9" s="1"/>
  <c r="G193" i="9"/>
  <c r="E193" i="9" s="1"/>
  <c r="B193" i="9" s="1"/>
  <c r="G201" i="9"/>
  <c r="E201" i="9" s="1"/>
  <c r="B201" i="9" s="1"/>
  <c r="G226" i="9"/>
  <c r="E226" i="9" s="1"/>
  <c r="B226" i="9" s="1"/>
  <c r="G316" i="9"/>
  <c r="G315" i="9"/>
  <c r="E315" i="9" s="1"/>
  <c r="B315" i="9" s="1"/>
  <c r="F220" i="5"/>
  <c r="D219" i="5"/>
  <c r="F256" i="5"/>
  <c r="D255" i="5"/>
  <c r="D251" i="5" s="1"/>
  <c r="F6" i="6"/>
  <c r="D5" i="6"/>
  <c r="D44" i="8"/>
  <c r="H316" i="9"/>
  <c r="H315" i="9"/>
  <c r="E219" i="5"/>
  <c r="E255" i="5"/>
  <c r="D1259" i="1" s="1"/>
  <c r="D35" i="6"/>
  <c r="D45" i="8"/>
  <c r="B25" i="9"/>
  <c r="B29" i="9"/>
  <c r="B33" i="9"/>
  <c r="B37" i="9"/>
  <c r="B41" i="9"/>
  <c r="B45" i="9"/>
  <c r="B49" i="9"/>
  <c r="B53" i="9"/>
  <c r="B61" i="9"/>
  <c r="B65" i="9"/>
  <c r="B69" i="9"/>
  <c r="B73" i="9"/>
  <c r="B77" i="9"/>
  <c r="B81" i="9"/>
  <c r="B85" i="9"/>
  <c r="B89" i="9"/>
  <c r="B93" i="9"/>
  <c r="B97" i="9"/>
  <c r="B101" i="9"/>
  <c r="B105" i="9"/>
  <c r="B109" i="9"/>
  <c r="B113" i="9"/>
  <c r="B117" i="9"/>
  <c r="B121" i="9"/>
  <c r="B125" i="9"/>
  <c r="B129" i="9"/>
  <c r="B133" i="9"/>
  <c r="B137" i="9"/>
  <c r="B141" i="9"/>
  <c r="B145" i="9"/>
  <c r="B149" i="9"/>
  <c r="B153" i="9"/>
  <c r="B157" i="9"/>
  <c r="B161" i="9"/>
  <c r="B165" i="9"/>
  <c r="B169" i="9"/>
  <c r="B173" i="9"/>
  <c r="F298" i="9"/>
  <c r="B277" i="9"/>
  <c r="B234" i="9"/>
  <c r="B250" i="9"/>
  <c r="B274" i="9"/>
  <c r="F279" i="9"/>
  <c r="B279" i="9" s="1"/>
  <c r="B285" i="9"/>
  <c r="B232" i="9"/>
  <c r="B240" i="9"/>
  <c r="B248" i="9"/>
  <c r="B256" i="9"/>
  <c r="B264" i="9"/>
  <c r="B272" i="9"/>
  <c r="B280" i="9"/>
  <c r="B288" i="9"/>
  <c r="E312" i="9"/>
  <c r="B312" i="9" s="1"/>
  <c r="F230" i="9"/>
  <c r="B230" i="9" s="1"/>
  <c r="F238" i="9"/>
  <c r="B238" i="9" s="1"/>
  <c r="F246" i="9"/>
  <c r="B246" i="9" s="1"/>
  <c r="F254" i="9"/>
  <c r="B254" i="9" s="1"/>
  <c r="F262" i="9"/>
  <c r="B262" i="9" s="1"/>
  <c r="F270" i="9"/>
  <c r="B270" i="9" s="1"/>
  <c r="F278" i="9"/>
  <c r="B278" i="9" s="1"/>
  <c r="F286" i="9"/>
  <c r="B286" i="9" s="1"/>
  <c r="E307" i="9"/>
  <c r="B307" i="9" s="1"/>
  <c r="B325" i="9"/>
  <c r="B329" i="9"/>
  <c r="B333" i="9"/>
  <c r="B260" i="9"/>
  <c r="B268" i="9"/>
  <c r="B276" i="9"/>
  <c r="B284" i="9"/>
  <c r="B292" i="9"/>
  <c r="B303" i="9"/>
  <c r="B313" i="9"/>
  <c r="G342" i="9" l="1"/>
  <c r="E342" i="9" s="1"/>
  <c r="B342" i="9" s="1"/>
  <c r="H1628" i="1"/>
  <c r="F228" i="9"/>
  <c r="B228" i="9" s="1"/>
  <c r="B207" i="9"/>
  <c r="D258" i="1"/>
  <c r="F262" i="4"/>
  <c r="F308" i="4"/>
  <c r="C303" i="1"/>
  <c r="H24" i="3"/>
  <c r="F251" i="5"/>
  <c r="C1255" i="1"/>
  <c r="B345" i="9"/>
  <c r="E344" i="9"/>
  <c r="I10" i="3" s="1"/>
  <c r="F7" i="5"/>
  <c r="H21" i="3"/>
  <c r="C1012" i="1"/>
  <c r="C1622" i="1"/>
  <c r="I39" i="3"/>
  <c r="H26" i="3"/>
  <c r="D141" i="6"/>
  <c r="F5" i="6"/>
  <c r="C1401" i="1"/>
  <c r="E251" i="5"/>
  <c r="E316" i="9"/>
  <c r="B316" i="9" s="1"/>
  <c r="H34" i="3"/>
  <c r="C1571" i="1"/>
  <c r="F584" i="4"/>
  <c r="C578" i="1"/>
  <c r="E310" i="9"/>
  <c r="B310" i="9" s="1"/>
  <c r="F571" i="4"/>
  <c r="C565" i="1"/>
  <c r="F647" i="4"/>
  <c r="C641" i="1"/>
  <c r="F7" i="4"/>
  <c r="D6" i="4"/>
  <c r="C3" i="1"/>
  <c r="E6" i="5"/>
  <c r="I21" i="3"/>
  <c r="D1012" i="1"/>
  <c r="I1545" i="1"/>
  <c r="F361" i="4"/>
  <c r="D360" i="4"/>
  <c r="C356" i="1"/>
  <c r="F106" i="4"/>
  <c r="I1568" i="1"/>
  <c r="F35" i="6"/>
  <c r="H27" i="3"/>
  <c r="C1431" i="1"/>
  <c r="G339" i="9"/>
  <c r="F219" i="5"/>
  <c r="C1223" i="1"/>
  <c r="I32" i="3"/>
  <c r="D1538" i="1"/>
  <c r="F597" i="4"/>
  <c r="C591" i="1"/>
  <c r="F536" i="4"/>
  <c r="D535" i="4"/>
  <c r="C530" i="1"/>
  <c r="E430" i="4"/>
  <c r="D425" i="1"/>
  <c r="F321" i="4"/>
  <c r="C316" i="1"/>
  <c r="D1074" i="1"/>
  <c r="I22" i="3"/>
  <c r="F373" i="4"/>
  <c r="C368" i="1"/>
  <c r="E535" i="4"/>
  <c r="D591" i="1"/>
  <c r="F479" i="4"/>
  <c r="C473" i="1"/>
  <c r="C217" i="1"/>
  <c r="F221" i="4"/>
  <c r="D69" i="5"/>
  <c r="F70" i="5"/>
  <c r="C1075" i="1"/>
  <c r="F125" i="4"/>
  <c r="C121" i="1"/>
  <c r="F82" i="4"/>
  <c r="C78" i="1"/>
  <c r="K1480" i="9"/>
  <c r="G343" i="9"/>
  <c r="E343" i="9" s="1"/>
  <c r="B343" i="9" s="1"/>
  <c r="I38" i="3"/>
  <c r="C1621" i="1"/>
  <c r="F255" i="5"/>
  <c r="C1259" i="1"/>
  <c r="E141" i="6"/>
  <c r="I26" i="3"/>
  <c r="D1401" i="1"/>
  <c r="G336" i="9"/>
  <c r="E336" i="9" s="1"/>
  <c r="B336" i="9" s="1"/>
  <c r="D177" i="5"/>
  <c r="F178" i="5"/>
  <c r="C1182" i="1"/>
  <c r="G226" i="1"/>
  <c r="H226" i="1"/>
  <c r="E180" i="9"/>
  <c r="B180" i="9" s="1"/>
  <c r="F491" i="4"/>
  <c r="C485" i="1"/>
  <c r="F354" i="4"/>
  <c r="C349" i="1"/>
  <c r="F273" i="4"/>
  <c r="C269" i="1"/>
  <c r="F43" i="4"/>
  <c r="C39" i="1"/>
  <c r="H336" i="9"/>
  <c r="E177" i="5"/>
  <c r="D1182" i="1"/>
  <c r="F466" i="4"/>
  <c r="C460" i="1"/>
  <c r="F89" i="6"/>
  <c r="C1485" i="1"/>
  <c r="G338" i="9"/>
  <c r="E338" i="9" s="1"/>
  <c r="B338" i="9" s="1"/>
  <c r="F203" i="5"/>
  <c r="C1207" i="1"/>
  <c r="F140" i="4"/>
  <c r="C136" i="1"/>
  <c r="I1541" i="1"/>
  <c r="E152" i="4"/>
  <c r="H24" i="9"/>
  <c r="G24" i="9"/>
  <c r="D149" i="1"/>
  <c r="I1553" i="1"/>
  <c r="H339" i="9"/>
  <c r="D1223" i="1"/>
  <c r="F296" i="5"/>
  <c r="C1300" i="1"/>
  <c r="F12" i="5"/>
  <c r="C1017" i="1"/>
  <c r="H516" i="1"/>
  <c r="G516" i="1"/>
  <c r="F406" i="4"/>
  <c r="C401" i="1"/>
  <c r="F648" i="4"/>
  <c r="C642" i="1"/>
  <c r="F164" i="4"/>
  <c r="C160" i="1"/>
  <c r="D152" i="4"/>
  <c r="H1093" i="1"/>
  <c r="G1093" i="1"/>
  <c r="H102" i="1"/>
  <c r="G102" i="1"/>
  <c r="E418" i="4"/>
  <c r="D413" i="1" s="1"/>
  <c r="D355" i="1"/>
  <c r="C198" i="1"/>
  <c r="F202" i="4"/>
  <c r="D430" i="4"/>
  <c r="F431" i="4"/>
  <c r="C425" i="1"/>
  <c r="E6" i="4"/>
  <c r="I1573" i="1"/>
  <c r="E341" i="9" l="1"/>
  <c r="H258" i="1"/>
  <c r="G258" i="1"/>
  <c r="E24" i="9"/>
  <c r="F152" i="4"/>
  <c r="H17" i="3"/>
  <c r="D299" i="4"/>
  <c r="C148" i="1"/>
  <c r="B24" i="9"/>
  <c r="H136" i="1"/>
  <c r="G136" i="1"/>
  <c r="G39" i="1"/>
  <c r="H39" i="1"/>
  <c r="H349" i="1"/>
  <c r="G349" i="1"/>
  <c r="H425" i="1"/>
  <c r="G425" i="1"/>
  <c r="G198" i="1"/>
  <c r="H198" i="1"/>
  <c r="H160" i="1"/>
  <c r="G160" i="1"/>
  <c r="I30" i="3"/>
  <c r="D1537" i="1"/>
  <c r="H473" i="1"/>
  <c r="G473" i="1"/>
  <c r="H368" i="1"/>
  <c r="G368" i="1"/>
  <c r="G316" i="1"/>
  <c r="H316" i="1"/>
  <c r="H530" i="1"/>
  <c r="G530" i="1"/>
  <c r="D418" i="4"/>
  <c r="F360" i="4"/>
  <c r="C355" i="1"/>
  <c r="G1571" i="1"/>
  <c r="H1571" i="1"/>
  <c r="H1401" i="1"/>
  <c r="G1401" i="1"/>
  <c r="H401" i="1"/>
  <c r="G401" i="1"/>
  <c r="H1017" i="1"/>
  <c r="G1017" i="1"/>
  <c r="E299" i="4"/>
  <c r="E300" i="4" s="1"/>
  <c r="D296" i="1" s="1"/>
  <c r="I17" i="3"/>
  <c r="D148" i="1"/>
  <c r="H1207" i="1"/>
  <c r="G1207" i="1"/>
  <c r="E176" i="5"/>
  <c r="D1180" i="1" s="1"/>
  <c r="I23" i="3"/>
  <c r="D1181" i="1"/>
  <c r="H19" i="9"/>
  <c r="E19" i="9" s="1"/>
  <c r="B19" i="9" s="1"/>
  <c r="H269" i="1"/>
  <c r="G269" i="1"/>
  <c r="H485" i="1"/>
  <c r="G485" i="1"/>
  <c r="H1259" i="1"/>
  <c r="G1259" i="1"/>
  <c r="H121" i="1"/>
  <c r="G121" i="1"/>
  <c r="H22" i="3"/>
  <c r="F69" i="5"/>
  <c r="C1074" i="1"/>
  <c r="F535" i="4"/>
  <c r="D640" i="4"/>
  <c r="C529" i="1"/>
  <c r="G1538" i="1"/>
  <c r="H1538" i="1"/>
  <c r="E339" i="9"/>
  <c r="B339" i="9" s="1"/>
  <c r="D1011" i="1"/>
  <c r="H641" i="1"/>
  <c r="G641" i="1"/>
  <c r="D6" i="5"/>
  <c r="H303" i="1"/>
  <c r="G303" i="1"/>
  <c r="E422" i="4"/>
  <c r="I16" i="3"/>
  <c r="D2" i="1"/>
  <c r="H1485" i="1"/>
  <c r="G1485" i="1"/>
  <c r="H23" i="3"/>
  <c r="F177" i="5"/>
  <c r="D176" i="5"/>
  <c r="C1181" i="1"/>
  <c r="G347" i="9"/>
  <c r="E347" i="9" s="1"/>
  <c r="H1012" i="1"/>
  <c r="G1012" i="1"/>
  <c r="D639" i="4"/>
  <c r="F430" i="4"/>
  <c r="C424" i="1"/>
  <c r="H642" i="1"/>
  <c r="G642" i="1"/>
  <c r="H149" i="1"/>
  <c r="G149" i="1"/>
  <c r="H460" i="1"/>
  <c r="G460" i="1"/>
  <c r="H1182" i="1"/>
  <c r="G1182" i="1"/>
  <c r="H1431" i="1"/>
  <c r="G1431" i="1"/>
  <c r="H3" i="1"/>
  <c r="G3" i="1"/>
  <c r="H578" i="1"/>
  <c r="G578" i="1"/>
  <c r="F141" i="6"/>
  <c r="H30" i="3"/>
  <c r="C1537" i="1"/>
  <c r="H9" i="3" s="1"/>
  <c r="H1622" i="1"/>
  <c r="G1622" i="1"/>
  <c r="D417" i="4"/>
  <c r="H1300" i="1"/>
  <c r="G1300" i="1"/>
  <c r="G1621" i="1"/>
  <c r="H1621" i="1"/>
  <c r="H11" i="3"/>
  <c r="H78" i="1"/>
  <c r="G78" i="1"/>
  <c r="H1075" i="1"/>
  <c r="G1075" i="1"/>
  <c r="G217" i="1"/>
  <c r="H217" i="1"/>
  <c r="E640" i="4"/>
  <c r="D634" i="1" s="1"/>
  <c r="D529" i="1"/>
  <c r="E639" i="4"/>
  <c r="D633" i="1" s="1"/>
  <c r="D424" i="1"/>
  <c r="H591" i="1"/>
  <c r="G591" i="1"/>
  <c r="H1223" i="1"/>
  <c r="G1223" i="1"/>
  <c r="H356" i="1"/>
  <c r="G356" i="1"/>
  <c r="D300" i="4"/>
  <c r="F6" i="4"/>
  <c r="H16" i="3"/>
  <c r="D422" i="4"/>
  <c r="C2" i="1"/>
  <c r="H565" i="1"/>
  <c r="G565" i="1"/>
  <c r="I24" i="3"/>
  <c r="D1255" i="1"/>
  <c r="H1255" i="1" s="1"/>
  <c r="K3" i="9" l="1"/>
  <c r="E346" i="9"/>
  <c r="I9" i="3" s="1"/>
  <c r="B347" i="9"/>
  <c r="G148" i="1"/>
  <c r="H148" i="1"/>
  <c r="N3" i="9"/>
  <c r="I11" i="3"/>
  <c r="H1074" i="1"/>
  <c r="G1074" i="1"/>
  <c r="F417" i="4"/>
  <c r="C412" i="1"/>
  <c r="F639" i="4"/>
  <c r="C633" i="1"/>
  <c r="H1181" i="1"/>
  <c r="G1181" i="1"/>
  <c r="G306" i="9"/>
  <c r="E306" i="9" s="1"/>
  <c r="B306" i="9" s="1"/>
  <c r="G299" i="9"/>
  <c r="F6" i="5"/>
  <c r="C1011" i="1"/>
  <c r="H299" i="9"/>
  <c r="H529" i="1"/>
  <c r="G529" i="1"/>
  <c r="H355" i="1"/>
  <c r="G355" i="1"/>
  <c r="D301" i="4"/>
  <c r="F299" i="4"/>
  <c r="D423" i="4"/>
  <c r="C295" i="1"/>
  <c r="D643" i="4"/>
  <c r="F422" i="4"/>
  <c r="D424" i="4"/>
  <c r="C417" i="1"/>
  <c r="H2" i="1"/>
  <c r="G2" i="1"/>
  <c r="C296" i="1"/>
  <c r="F300" i="4"/>
  <c r="G1255" i="1"/>
  <c r="H1537" i="1"/>
  <c r="G1537" i="1"/>
  <c r="F176" i="5"/>
  <c r="C1180" i="1"/>
  <c r="E643" i="4"/>
  <c r="D417" i="1"/>
  <c r="F640" i="4"/>
  <c r="C634" i="1"/>
  <c r="H424" i="1"/>
  <c r="G424" i="1"/>
  <c r="E301" i="4"/>
  <c r="D297" i="1" s="1"/>
  <c r="E423" i="4"/>
  <c r="E424" i="4" s="1"/>
  <c r="D419" i="1" s="1"/>
  <c r="D295" i="1"/>
  <c r="F418" i="4"/>
  <c r="C413" i="1"/>
  <c r="H296" i="1" l="1"/>
  <c r="G296" i="1"/>
  <c r="G295" i="1"/>
  <c r="H295" i="1"/>
  <c r="E644" i="4"/>
  <c r="E425" i="4"/>
  <c r="D420" i="1" s="1"/>
  <c r="D418" i="1"/>
  <c r="H20" i="9"/>
  <c r="F424" i="4"/>
  <c r="C419" i="1"/>
  <c r="D425" i="4"/>
  <c r="F423" i="4"/>
  <c r="G20" i="9"/>
  <c r="D644" i="4"/>
  <c r="C418" i="1"/>
  <c r="H417" i="1"/>
  <c r="G417" i="1"/>
  <c r="H634" i="1"/>
  <c r="G634" i="1"/>
  <c r="E645" i="4"/>
  <c r="D637" i="1"/>
  <c r="H1011" i="1"/>
  <c r="H8" i="3"/>
  <c r="G1011" i="1"/>
  <c r="H412" i="1"/>
  <c r="G412" i="1"/>
  <c r="H413" i="1"/>
  <c r="G413" i="1"/>
  <c r="H1180" i="1"/>
  <c r="G1180" i="1"/>
  <c r="F643" i="4"/>
  <c r="D645" i="4"/>
  <c r="C637" i="1"/>
  <c r="F301" i="4"/>
  <c r="C297" i="1"/>
  <c r="E299" i="9"/>
  <c r="H633" i="1"/>
  <c r="G633" i="1"/>
  <c r="E20" i="9" l="1"/>
  <c r="B20" i="9" s="1"/>
  <c r="F645" i="4"/>
  <c r="C639" i="1"/>
  <c r="D639" i="1"/>
  <c r="M3" i="9"/>
  <c r="H418" i="1"/>
  <c r="G418" i="1"/>
  <c r="F425" i="4"/>
  <c r="C420" i="1"/>
  <c r="H297" i="1"/>
  <c r="G297" i="1"/>
  <c r="D646" i="4"/>
  <c r="F644" i="4"/>
  <c r="C638" i="1"/>
  <c r="H419" i="1"/>
  <c r="G419" i="1"/>
  <c r="B299" i="9"/>
  <c r="H637" i="1"/>
  <c r="G637" i="1"/>
  <c r="E646" i="4"/>
  <c r="E649" i="4" s="1"/>
  <c r="D638" i="1"/>
  <c r="I18" i="3" l="1"/>
  <c r="D643" i="1"/>
  <c r="E650" i="4"/>
  <c r="D640" i="1"/>
  <c r="D650" i="4"/>
  <c r="F646" i="4"/>
  <c r="C640" i="1"/>
  <c r="G297" i="9"/>
  <c r="E297" i="9" s="1"/>
  <c r="B297" i="9" s="1"/>
  <c r="H420" i="1"/>
  <c r="G420" i="1"/>
  <c r="H639" i="1"/>
  <c r="G639" i="1"/>
  <c r="G334" i="9"/>
  <c r="E334" i="9" s="1"/>
  <c r="H334" i="9"/>
  <c r="D649" i="4"/>
  <c r="H638" i="1"/>
  <c r="G638" i="1"/>
  <c r="H18" i="3" l="1"/>
  <c r="F649" i="4"/>
  <c r="C643" i="1"/>
  <c r="H640" i="1"/>
  <c r="G640" i="1"/>
  <c r="H7" i="3"/>
  <c r="I19" i="3"/>
  <c r="D644" i="1"/>
  <c r="B334" i="9"/>
  <c r="E298" i="9"/>
  <c r="I8" i="3" s="1"/>
  <c r="H19" i="3"/>
  <c r="F650" i="4"/>
  <c r="C644" i="1"/>
  <c r="H643" i="1" l="1"/>
  <c r="G643" i="1"/>
  <c r="J3" i="9"/>
  <c r="H644" i="1"/>
  <c r="G644" i="1"/>
  <c r="L293" i="9" l="1"/>
  <c r="F293" i="9" s="1"/>
  <c r="H295" i="9"/>
  <c r="G295" i="9"/>
  <c r="H18" i="9"/>
  <c r="G18" i="9"/>
  <c r="L16" i="9"/>
  <c r="H15" i="9"/>
  <c r="G21" i="9"/>
  <c r="H17" i="9"/>
  <c r="M16" i="9"/>
  <c r="G22" i="9"/>
  <c r="L15" i="9"/>
  <c r="G17" i="9"/>
  <c r="J12" i="9"/>
  <c r="K7" i="9"/>
  <c r="K10" i="9"/>
  <c r="I11" i="9"/>
  <c r="K12" i="9"/>
  <c r="I7" i="9"/>
  <c r="J17" i="9"/>
  <c r="M15" i="9"/>
  <c r="K11" i="9"/>
  <c r="I5" i="9"/>
  <c r="I8" i="9"/>
  <c r="K8" i="9"/>
  <c r="K9" i="9"/>
  <c r="J10" i="9"/>
  <c r="G16" i="9"/>
  <c r="H21" i="9"/>
  <c r="H16" i="9"/>
  <c r="G15" i="9"/>
  <c r="I9" i="9"/>
  <c r="I12" i="9"/>
  <c r="J7" i="9"/>
  <c r="J5" i="9"/>
  <c r="J6" i="9"/>
  <c r="I6" i="9"/>
  <c r="K13" i="9"/>
  <c r="I17" i="9"/>
  <c r="H22" i="9"/>
  <c r="I13" i="9"/>
  <c r="J8" i="9"/>
  <c r="J11" i="9"/>
  <c r="K6" i="9"/>
  <c r="J13" i="9"/>
  <c r="K5" i="9"/>
  <c r="J9" i="9"/>
  <c r="E16" i="9" l="1"/>
  <c r="E12" i="9"/>
  <c r="B12" i="9" s="1"/>
  <c r="E8" i="9"/>
  <c r="B8" i="9" s="1"/>
  <c r="E21" i="9"/>
  <c r="B21" i="9" s="1"/>
  <c r="F15" i="9"/>
  <c r="E15" i="9"/>
  <c r="E9" i="9"/>
  <c r="B9" i="9" s="1"/>
  <c r="E295" i="9"/>
  <c r="E23" i="9" s="1"/>
  <c r="I7" i="3" s="1"/>
  <c r="E7" i="9"/>
  <c r="B7" i="9" s="1"/>
  <c r="E5" i="9"/>
  <c r="E22" i="9"/>
  <c r="B22" i="9" s="1"/>
  <c r="E10" i="9"/>
  <c r="B10" i="9" s="1"/>
  <c r="F16" i="9"/>
  <c r="B16" i="9" s="1"/>
  <c r="E13" i="9"/>
  <c r="B13" i="9" s="1"/>
  <c r="E6" i="9"/>
  <c r="B6" i="9" s="1"/>
  <c r="E11" i="9"/>
  <c r="B11" i="9" s="1"/>
  <c r="E17" i="9"/>
  <c r="B17" i="9" s="1"/>
  <c r="E18" i="9"/>
  <c r="B18" i="9" s="1"/>
  <c r="B293" i="9"/>
  <c r="F23" i="9"/>
  <c r="B15" i="9" l="1"/>
  <c r="B295" i="9"/>
  <c r="E4" i="9"/>
  <c r="B5" i="9"/>
  <c r="F14" i="9"/>
  <c r="F3" i="9" s="1"/>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<sst xmlns="http://schemas.openxmlformats.org/spreadsheetml/2006/main" count="4719" uniqueCount="3650">
  <si>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</si>
  <si>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</si>
  <si>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</si>
  <si>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</si>
  <si>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</si>
  <si>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</si>
  <si>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</si>
  <si>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</si>
  <si>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</si>
  <si>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</si>
  <si>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</si>
  <si>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</si>
  <si>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</si>
  <si>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</si>
  <si>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</si>
  <si>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</si>
  <si>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</si>
  <si>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</si>
  <si>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</si>
  <si>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</si>
  <si>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</si>
  <si>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</si>
  <si>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</si>
  <si>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</si>
  <si>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</si>
  <si>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</si>
  <si>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</si>
  <si>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</si>
  <si>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</si>
  <si>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</si>
  <si>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</si>
  <si>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MARIA MARTINOLIĆA, MALI LOŠINJ</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</si>
  <si>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</si>
  <si>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</si>
  <si>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</si>
  <si>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</si>
  <si>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</si>
  <si>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</si>
  <si>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</si>
  <si>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</si>
  <si>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</si>
  <si>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</si>
  <si>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</si>
  <si>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</si>
  <si>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</si>
  <si>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</si>
  <si>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</si>
  <si>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</si>
  <si>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</si>
  <si>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</si>
  <si>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</si>
  <si>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</si>
  <si>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</si>
  <si>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</si>
  <si>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</si>
  <si>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</si>
  <si>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10653 - O.Š. MARIA MARTINOLIĆA, MALI LOŠINJ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</si>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</sst>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1283642.4100000001</v>
      </c>
      <c r="D2" s="6">
        <f>'PR-RAS'!E6</f>
        <v>1410068.6699999997</v>
      </c>
      <c r="E2" s="6">
        <v>0</v>
      </c>
      <c r="F2" s="6">
        <v>0</v>
      </c>
      <c r="G2" s="7">
        <f t="shared" ref="G2:G274" si="0">(B2/1000)*(C2*1+D2*2)</f>
        <v>4103.7797499999997</v>
      </c>
      <c r="H2" s="7">
        <f t="shared" ref="H2:H274" si="1">ABS(C2-ROUND(C2,0))+ABS(D2-ROUND(D2,0))</f>
        <v>0.74000000045634806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1142698.6499999999</v>
      </c>
      <c r="D45" s="1">
        <f>'PR-RAS'!E49</f>
        <v>1274723.95</v>
      </c>
      <c r="E45" s="1">
        <v>0</v>
      </c>
      <c r="F45" s="1">
        <v>0</v>
      </c>
      <c r="G45" s="2">
        <f t="shared" si="0"/>
        <v>162454.44819999998</v>
      </c>
      <c r="H45" s="2">
        <f t="shared" si="1"/>
        <v>0.40000000013969839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1142698.6499999999</v>
      </c>
      <c r="D64" s="1">
        <f>'PR-RAS'!E68</f>
        <v>1274723.95</v>
      </c>
      <c r="E64" s="1">
        <v>0</v>
      </c>
      <c r="F64" s="1">
        <v>0</v>
      </c>
      <c r="G64" s="2">
        <f t="shared" si="0"/>
        <v>232605.23264999999</v>
      </c>
      <c r="H64" s="2">
        <f t="shared" si="1"/>
        <v>0.40000000013969839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1142698.6499999999</v>
      </c>
      <c r="D65" s="1">
        <f>'PR-RAS'!E69</f>
        <v>1274532.07</v>
      </c>
      <c r="E65" s="1">
        <v>0</v>
      </c>
      <c r="F65" s="1">
        <v>0</v>
      </c>
      <c r="G65" s="2">
        <f t="shared" si="0"/>
        <v>236272.81856000001</v>
      </c>
      <c r="H65" s="2">
        <f t="shared" si="1"/>
        <v>0.42000000015832484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191.88</v>
      </c>
      <c r="E66" s="1">
        <v>0</v>
      </c>
      <c r="F66" s="1">
        <v>0</v>
      </c>
      <c r="G66" s="2">
        <f t="shared" si="0"/>
        <v>24.944400000000002</v>
      </c>
      <c r="H66" s="2">
        <f t="shared" si="1"/>
        <v>0.12000000000000455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5.46</v>
      </c>
      <c r="D78" s="1">
        <f>'PR-RAS'!E82</f>
        <v>4.1399999999999997</v>
      </c>
      <c r="E78" s="1">
        <v>0</v>
      </c>
      <c r="F78" s="1">
        <v>0</v>
      </c>
      <c r="G78" s="2">
        <f t="shared" si="0"/>
        <v>1.0579799999999999</v>
      </c>
      <c r="H78" s="2">
        <f t="shared" si="1"/>
        <v>0.59999999999999964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5.46</v>
      </c>
      <c r="D79" s="1">
        <f>'PR-RAS'!E83</f>
        <v>4.1399999999999997</v>
      </c>
      <c r="E79" s="1">
        <v>0</v>
      </c>
      <c r="F79" s="1">
        <v>0</v>
      </c>
      <c r="G79" s="2">
        <f t="shared" si="0"/>
        <v>1.0717199999999998</v>
      </c>
      <c r="H79" s="2">
        <f t="shared" si="1"/>
        <v>0.59999999999999964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5.46</v>
      </c>
      <c r="D81" s="1">
        <f>'PR-RAS'!E85</f>
        <v>4.1399999999999997</v>
      </c>
      <c r="E81" s="1">
        <v>0</v>
      </c>
      <c r="F81" s="1">
        <v>0</v>
      </c>
      <c r="G81" s="2">
        <f t="shared" si="0"/>
        <v>1.0992</v>
      </c>
      <c r="H81" s="2">
        <f t="shared" si="1"/>
        <v>0.59999999999999964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35220.82</v>
      </c>
      <c r="D102" s="1">
        <f>'PR-RAS'!E106</f>
        <v>31600.73</v>
      </c>
      <c r="E102" s="1">
        <v>0</v>
      </c>
      <c r="F102" s="1">
        <v>0</v>
      </c>
      <c r="G102" s="2">
        <f t="shared" si="0"/>
        <v>9940.6502799999998</v>
      </c>
      <c r="H102" s="2">
        <f t="shared" si="1"/>
        <v>0.4500000000007276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35220.82</v>
      </c>
      <c r="D108" s="1">
        <f>'PR-RAS'!E112</f>
        <v>31600.73</v>
      </c>
      <c r="E108" s="1">
        <v>0</v>
      </c>
      <c r="F108" s="1">
        <v>0</v>
      </c>
      <c r="G108" s="2">
        <f t="shared" si="0"/>
        <v>10531.18396</v>
      </c>
      <c r="H108" s="2">
        <f t="shared" si="1"/>
        <v>0.4500000000007276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35220.82</v>
      </c>
      <c r="D113" s="1">
        <f>'PR-RAS'!E117</f>
        <v>31600.73</v>
      </c>
      <c r="E113" s="1">
        <v>0</v>
      </c>
      <c r="F113" s="1">
        <v>0</v>
      </c>
      <c r="G113" s="2">
        <f t="shared" si="0"/>
        <v>11023.29536</v>
      </c>
      <c r="H113" s="2">
        <f t="shared" si="1"/>
        <v>0.4500000000007276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4461.6000000000004</v>
      </c>
      <c r="D121" s="1">
        <f>'PR-RAS'!E125</f>
        <v>9511.68</v>
      </c>
      <c r="E121" s="1">
        <v>0</v>
      </c>
      <c r="F121" s="1">
        <v>0</v>
      </c>
      <c r="G121" s="2">
        <f t="shared" si="0"/>
        <v>2818.1951999999997</v>
      </c>
      <c r="H121" s="2">
        <f t="shared" si="1"/>
        <v>0.71999999999934516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4461.6000000000004</v>
      </c>
      <c r="D122" s="1">
        <f>'PR-RAS'!E126</f>
        <v>6946.08</v>
      </c>
      <c r="E122" s="1">
        <v>0</v>
      </c>
      <c r="F122" s="1">
        <v>0</v>
      </c>
      <c r="G122" s="2">
        <f t="shared" si="0"/>
        <v>2220.8049600000004</v>
      </c>
      <c r="H122" s="2">
        <f t="shared" si="1"/>
        <v>0.47999999999956344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80</v>
      </c>
      <c r="D123" s="1">
        <f>'PR-RAS'!E127</f>
        <v>200</v>
      </c>
      <c r="E123" s="1">
        <v>0</v>
      </c>
      <c r="F123" s="1">
        <v>0</v>
      </c>
      <c r="G123" s="2">
        <f t="shared" si="0"/>
        <v>58.56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4381.6000000000004</v>
      </c>
      <c r="D124" s="1">
        <f>'PR-RAS'!E128</f>
        <v>6746.08</v>
      </c>
      <c r="E124" s="1">
        <v>0</v>
      </c>
      <c r="F124" s="1">
        <v>0</v>
      </c>
      <c r="G124" s="2">
        <f t="shared" si="0"/>
        <v>2198.4724800000004</v>
      </c>
      <c r="H124" s="2">
        <f t="shared" si="1"/>
        <v>0.47999999999956344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2565.6</v>
      </c>
      <c r="E125" s="1">
        <v>0</v>
      </c>
      <c r="F125" s="1">
        <v>0</v>
      </c>
      <c r="G125" s="2">
        <f t="shared" si="0"/>
        <v>636.26879999999994</v>
      </c>
      <c r="H125" s="2">
        <f t="shared" si="1"/>
        <v>0.40000000000009095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389.7</v>
      </c>
      <c r="E126" s="1">
        <v>0</v>
      </c>
      <c r="F126" s="1">
        <v>0</v>
      </c>
      <c r="G126" s="2">
        <f t="shared" si="0"/>
        <v>97.424999999999997</v>
      </c>
      <c r="H126" s="2">
        <f t="shared" si="1"/>
        <v>0.30000000000001137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2175.9</v>
      </c>
      <c r="E127" s="1">
        <v>0</v>
      </c>
      <c r="F127" s="1">
        <v>0</v>
      </c>
      <c r="G127" s="2">
        <f t="shared" si="0"/>
        <v>548.32680000000005</v>
      </c>
      <c r="H127" s="2">
        <f t="shared" si="1"/>
        <v>9.9999999999909051E-2</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101255.88</v>
      </c>
      <c r="D130" s="1">
        <f>'PR-RAS'!E134</f>
        <v>94228.17</v>
      </c>
      <c r="E130" s="1">
        <v>0</v>
      </c>
      <c r="F130" s="1">
        <v>0</v>
      </c>
      <c r="G130" s="2">
        <f t="shared" si="0"/>
        <v>37372.876379999994</v>
      </c>
      <c r="H130" s="2">
        <f t="shared" si="1"/>
        <v>0.28999999999359716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101255.88</v>
      </c>
      <c r="D131" s="1">
        <f>'PR-RAS'!E135</f>
        <v>94228.17</v>
      </c>
      <c r="E131" s="1">
        <v>0</v>
      </c>
      <c r="F131" s="1">
        <v>0</v>
      </c>
      <c r="G131" s="2">
        <f t="shared" si="0"/>
        <v>37662.588599999995</v>
      </c>
      <c r="H131" s="2">
        <f t="shared" si="1"/>
        <v>0.28999999999359716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101255.88</v>
      </c>
      <c r="D132" s="1">
        <f>'PR-RAS'!E136</f>
        <v>94228.17</v>
      </c>
      <c r="E132" s="1">
        <v>0</v>
      </c>
      <c r="F132" s="1">
        <v>0</v>
      </c>
      <c r="G132" s="2">
        <f t="shared" si="0"/>
        <v>37952.300819999997</v>
      </c>
      <c r="H132" s="2">
        <f t="shared" si="1"/>
        <v>0.28999999999359716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1284209.3399999999</v>
      </c>
      <c r="D148" s="1">
        <f>'PR-RAS'!E152</f>
        <v>1586521.9900000005</v>
      </c>
      <c r="E148" s="1">
        <v>0</v>
      </c>
      <c r="F148" s="1">
        <v>0</v>
      </c>
      <c r="G148" s="2">
        <f t="shared" si="0"/>
        <v>655216.23803999997</v>
      </c>
      <c r="H148" s="2">
        <f t="shared" si="1"/>
        <v>0.34999999939464033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1098056.8400000001</v>
      </c>
      <c r="D149" s="1">
        <f>'PR-RAS'!E153</f>
        <v>1403170.1300000004</v>
      </c>
      <c r="E149" s="1">
        <v>0</v>
      </c>
      <c r="F149" s="1">
        <v>0</v>
      </c>
      <c r="G149" s="2">
        <f t="shared" si="0"/>
        <v>577850.77080000006</v>
      </c>
      <c r="H149" s="2">
        <f t="shared" si="1"/>
        <v>0.29000000027008355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907360.3</v>
      </c>
      <c r="D150" s="1">
        <f>'PR-RAS'!E154</f>
        <v>1169465.6400000001</v>
      </c>
      <c r="E150" s="1">
        <v>0</v>
      </c>
      <c r="F150" s="1">
        <v>0</v>
      </c>
      <c r="G150" s="2">
        <f t="shared" si="0"/>
        <v>483697.44542</v>
      </c>
      <c r="H150" s="2">
        <f t="shared" si="1"/>
        <v>0.65999999991618097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846077.4</v>
      </c>
      <c r="D151" s="1">
        <f>'PR-RAS'!E155</f>
        <v>1063387.8500000001</v>
      </c>
      <c r="E151" s="1">
        <v>0</v>
      </c>
      <c r="F151" s="1">
        <v>0</v>
      </c>
      <c r="G151" s="2">
        <f t="shared" si="0"/>
        <v>445927.96500000003</v>
      </c>
      <c r="H151" s="2">
        <f t="shared" si="1"/>
        <v>0.54999999993015081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40246.519999999997</v>
      </c>
      <c r="D153" s="1">
        <f>'PR-RAS'!E157</f>
        <v>79973.440000000002</v>
      </c>
      <c r="E153" s="1">
        <v>0</v>
      </c>
      <c r="F153" s="1">
        <v>0</v>
      </c>
      <c r="G153" s="2">
        <f t="shared" si="0"/>
        <v>30429.396799999999</v>
      </c>
      <c r="H153" s="2">
        <f t="shared" si="1"/>
        <v>0.92000000000552973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21036.38</v>
      </c>
      <c r="D154" s="1">
        <f>'PR-RAS'!E158</f>
        <v>26104.35</v>
      </c>
      <c r="E154" s="1">
        <v>0</v>
      </c>
      <c r="F154" s="1">
        <v>0</v>
      </c>
      <c r="G154" s="2">
        <f t="shared" si="0"/>
        <v>11206.497240000001</v>
      </c>
      <c r="H154" s="2">
        <f t="shared" si="1"/>
        <v>0.72999999999956344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44946.83</v>
      </c>
      <c r="D155" s="1">
        <f>'PR-RAS'!E159</f>
        <v>44137.11</v>
      </c>
      <c r="E155" s="1">
        <v>0</v>
      </c>
      <c r="F155" s="1">
        <v>0</v>
      </c>
      <c r="G155" s="2">
        <f t="shared" si="0"/>
        <v>20516.041699999998</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145749.71</v>
      </c>
      <c r="D156" s="1">
        <f>'PR-RAS'!E160</f>
        <v>189567.38</v>
      </c>
      <c r="E156" s="1">
        <v>0</v>
      </c>
      <c r="F156" s="1">
        <v>0</v>
      </c>
      <c r="G156" s="2">
        <f t="shared" si="0"/>
        <v>81357.092850000001</v>
      </c>
      <c r="H156" s="2">
        <f t="shared" si="1"/>
        <v>0.67000000001280569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145743.87</v>
      </c>
      <c r="D158" s="1">
        <f>'PR-RAS'!E162</f>
        <v>189567.38</v>
      </c>
      <c r="E158" s="1">
        <v>0</v>
      </c>
      <c r="F158" s="1">
        <v>0</v>
      </c>
      <c r="G158" s="2">
        <f t="shared" si="0"/>
        <v>82405.944910000006</v>
      </c>
      <c r="H158" s="2">
        <f t="shared" si="1"/>
        <v>0.51000000000931323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5.84</v>
      </c>
      <c r="D159" s="1">
        <f>'PR-RAS'!E163</f>
        <v>0</v>
      </c>
      <c r="E159" s="1">
        <v>0</v>
      </c>
      <c r="F159" s="1">
        <v>0</v>
      </c>
      <c r="G159" s="2">
        <f t="shared" si="0"/>
        <v>0.92271999999999998</v>
      </c>
      <c r="H159" s="2">
        <f t="shared" si="1"/>
        <v>0.16000000000000014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182543.96</v>
      </c>
      <c r="D160" s="1">
        <f>'PR-RAS'!E164</f>
        <v>180534.5</v>
      </c>
      <c r="E160" s="1">
        <v>0</v>
      </c>
      <c r="F160" s="1">
        <v>0</v>
      </c>
      <c r="G160" s="2">
        <f t="shared" si="0"/>
        <v>86434.46063999999</v>
      </c>
      <c r="H160" s="2">
        <f t="shared" si="1"/>
        <v>0.54000000000814907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22791.370000000003</v>
      </c>
      <c r="D161" s="1">
        <f>'PR-RAS'!E165</f>
        <v>24573.040000000001</v>
      </c>
      <c r="E161" s="1">
        <v>0</v>
      </c>
      <c r="F161" s="1">
        <v>0</v>
      </c>
      <c r="G161" s="2">
        <f t="shared" si="0"/>
        <v>11509.992000000002</v>
      </c>
      <c r="H161" s="2">
        <f t="shared" si="1"/>
        <v>0.41000000000349246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7538.84</v>
      </c>
      <c r="D162" s="1">
        <f>'PR-RAS'!E166</f>
        <v>7473.45</v>
      </c>
      <c r="E162" s="1">
        <v>0</v>
      </c>
      <c r="F162" s="1">
        <v>0</v>
      </c>
      <c r="G162" s="2">
        <f t="shared" si="0"/>
        <v>3620.2041399999998</v>
      </c>
      <c r="H162" s="2">
        <f t="shared" si="1"/>
        <v>0.60999999999967258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13763.67</v>
      </c>
      <c r="D163" s="1">
        <f>'PR-RAS'!E167</f>
        <v>15497.29</v>
      </c>
      <c r="E163" s="1">
        <v>0</v>
      </c>
      <c r="F163" s="1">
        <v>0</v>
      </c>
      <c r="G163" s="2">
        <f t="shared" si="0"/>
        <v>7250.8365000000003</v>
      </c>
      <c r="H163" s="2">
        <f t="shared" si="1"/>
        <v>0.62000000000080036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818.86</v>
      </c>
      <c r="D164" s="1">
        <f>'PR-RAS'!E168</f>
        <v>1131.8</v>
      </c>
      <c r="E164" s="1">
        <v>0</v>
      </c>
      <c r="F164" s="1">
        <v>0</v>
      </c>
      <c r="G164" s="2">
        <f t="shared" si="0"/>
        <v>502.44098000000002</v>
      </c>
      <c r="H164" s="2">
        <f t="shared" si="1"/>
        <v>0.34000000000003183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670</v>
      </c>
      <c r="D165" s="1">
        <f>'PR-RAS'!E169</f>
        <v>470.5</v>
      </c>
      <c r="E165" s="1">
        <v>0</v>
      </c>
      <c r="F165" s="1">
        <v>0</v>
      </c>
      <c r="G165" s="2">
        <f t="shared" si="0"/>
        <v>264.20400000000001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32871.179999999993</v>
      </c>
      <c r="D166" s="1">
        <f>'PR-RAS'!E170</f>
        <v>42550.840000000004</v>
      </c>
      <c r="E166" s="1">
        <v>0</v>
      </c>
      <c r="F166" s="1">
        <v>0</v>
      </c>
      <c r="G166" s="2">
        <f t="shared" si="0"/>
        <v>19465.5219</v>
      </c>
      <c r="H166" s="2">
        <f t="shared" si="1"/>
        <v>0.33999999998923158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6769.44</v>
      </c>
      <c r="D167" s="1">
        <f>'PR-RAS'!E171</f>
        <v>5765.38</v>
      </c>
      <c r="E167" s="1">
        <v>0</v>
      </c>
      <c r="F167" s="1">
        <v>0</v>
      </c>
      <c r="G167" s="2">
        <f t="shared" si="0"/>
        <v>3037.8332000000005</v>
      </c>
      <c r="H167" s="2">
        <f t="shared" si="1"/>
        <v>0.81999999999970896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2823.85</v>
      </c>
      <c r="D168" s="1">
        <f>'PR-RAS'!E172</f>
        <v>14922.94</v>
      </c>
      <c r="E168" s="1">
        <v>0</v>
      </c>
      <c r="F168" s="1">
        <v>0</v>
      </c>
      <c r="G168" s="2">
        <f t="shared" si="0"/>
        <v>5455.8449099999998</v>
      </c>
      <c r="H168" s="2">
        <f t="shared" si="1"/>
        <v>0.20999999999958163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18018.009999999998</v>
      </c>
      <c r="D169" s="1">
        <f>'PR-RAS'!E173</f>
        <v>18827.96</v>
      </c>
      <c r="E169" s="1">
        <v>0</v>
      </c>
      <c r="F169" s="1">
        <v>0</v>
      </c>
      <c r="G169" s="2">
        <f t="shared" si="0"/>
        <v>9353.2202399999987</v>
      </c>
      <c r="H169" s="2">
        <f t="shared" si="1"/>
        <v>4.9999999999272404E-2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2855.87</v>
      </c>
      <c r="D170" s="1">
        <f>'PR-RAS'!E174</f>
        <v>2021.33</v>
      </c>
      <c r="E170" s="1">
        <v>0</v>
      </c>
      <c r="F170" s="1">
        <v>0</v>
      </c>
      <c r="G170" s="2">
        <f t="shared" si="0"/>
        <v>1165.85157</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2215.34</v>
      </c>
      <c r="D171" s="1">
        <f>'PR-RAS'!E175</f>
        <v>1013.23</v>
      </c>
      <c r="E171" s="1">
        <v>0</v>
      </c>
      <c r="F171" s="1">
        <v>0</v>
      </c>
      <c r="G171" s="2">
        <f t="shared" si="0"/>
        <v>721.10600000000011</v>
      </c>
      <c r="H171" s="2">
        <f t="shared" si="1"/>
        <v>0.57000000000016371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188.67</v>
      </c>
      <c r="D173" s="1">
        <f>'PR-RAS'!E177</f>
        <v>0</v>
      </c>
      <c r="E173" s="1">
        <v>0</v>
      </c>
      <c r="F173" s="1">
        <v>0</v>
      </c>
      <c r="G173" s="2">
        <f t="shared" si="0"/>
        <v>32.451239999999999</v>
      </c>
      <c r="H173" s="2">
        <f t="shared" si="1"/>
        <v>0.33000000000001251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121584.34</v>
      </c>
      <c r="D174" s="1">
        <f>'PR-RAS'!E178</f>
        <v>107187.07</v>
      </c>
      <c r="E174" s="1">
        <v>0</v>
      </c>
      <c r="F174" s="1">
        <v>0</v>
      </c>
      <c r="G174" s="2">
        <f t="shared" si="0"/>
        <v>58120.817039999994</v>
      </c>
      <c r="H174" s="2">
        <f t="shared" si="1"/>
        <v>0.41000000000349246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6921.66</v>
      </c>
      <c r="D175" s="1">
        <f>'PR-RAS'!E179</f>
        <v>6928.48</v>
      </c>
      <c r="E175" s="1">
        <v>0</v>
      </c>
      <c r="F175" s="1">
        <v>0</v>
      </c>
      <c r="G175" s="2">
        <f t="shared" si="0"/>
        <v>3615.4798799999994</v>
      </c>
      <c r="H175" s="2">
        <f t="shared" si="1"/>
        <v>0.81999999999970896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9780.7199999999993</v>
      </c>
      <c r="D176" s="1">
        <f>'PR-RAS'!E180</f>
        <v>7097.85</v>
      </c>
      <c r="E176" s="1">
        <v>0</v>
      </c>
      <c r="F176" s="1">
        <v>0</v>
      </c>
      <c r="G176" s="2">
        <f t="shared" si="0"/>
        <v>4195.8734999999997</v>
      </c>
      <c r="H176" s="2">
        <f t="shared" si="1"/>
        <v>0.43000000000029104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248.85</v>
      </c>
      <c r="D177" s="1">
        <f>'PR-RAS'!E181</f>
        <v>248.85</v>
      </c>
      <c r="E177" s="1">
        <v>0</v>
      </c>
      <c r="F177" s="1">
        <v>0</v>
      </c>
      <c r="G177" s="2">
        <f t="shared" si="0"/>
        <v>131.39279999999999</v>
      </c>
      <c r="H177" s="2">
        <f t="shared" si="1"/>
        <v>0.30000000000001137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6021.67</v>
      </c>
      <c r="D178" s="1">
        <f>'PR-RAS'!E182</f>
        <v>5768.93</v>
      </c>
      <c r="E178" s="1">
        <v>0</v>
      </c>
      <c r="F178" s="1">
        <v>0</v>
      </c>
      <c r="G178" s="2">
        <f t="shared" si="0"/>
        <v>3108.0368099999996</v>
      </c>
      <c r="H178" s="2">
        <f t="shared" si="1"/>
        <v>0.3999999999996362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8576.94</v>
      </c>
      <c r="D179" s="1">
        <f>'PR-RAS'!E183</f>
        <v>7957.75</v>
      </c>
      <c r="E179" s="1">
        <v>0</v>
      </c>
      <c r="F179" s="1">
        <v>0</v>
      </c>
      <c r="G179" s="2">
        <f t="shared" si="0"/>
        <v>4359.6543200000006</v>
      </c>
      <c r="H179" s="2">
        <f t="shared" si="1"/>
        <v>0.30999999999949068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6133.16</v>
      </c>
      <c r="D180" s="1">
        <f>'PR-RAS'!E184</f>
        <v>1854.2</v>
      </c>
      <c r="E180" s="1">
        <v>0</v>
      </c>
      <c r="F180" s="1">
        <v>0</v>
      </c>
      <c r="G180" s="2">
        <f t="shared" si="0"/>
        <v>1761.6392399999997</v>
      </c>
      <c r="H180" s="2">
        <f t="shared" si="1"/>
        <v>0.35999999999989996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2459.08</v>
      </c>
      <c r="D181" s="1">
        <f>'PR-RAS'!E185</f>
        <v>13629.62</v>
      </c>
      <c r="E181" s="1">
        <v>0</v>
      </c>
      <c r="F181" s="1">
        <v>0</v>
      </c>
      <c r="G181" s="2">
        <f t="shared" si="0"/>
        <v>5349.2975999999999</v>
      </c>
      <c r="H181" s="2">
        <f t="shared" si="1"/>
        <v>0.45999999999912689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1035.6400000000001</v>
      </c>
      <c r="D182" s="1">
        <f>'PR-RAS'!E186</f>
        <v>1183.96</v>
      </c>
      <c r="E182" s="1">
        <v>0</v>
      </c>
      <c r="F182" s="1">
        <v>0</v>
      </c>
      <c r="G182" s="2">
        <f t="shared" si="0"/>
        <v>616.0443600000001</v>
      </c>
      <c r="H182" s="2">
        <f t="shared" si="1"/>
        <v>0.39999999999986358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80406.62</v>
      </c>
      <c r="D183" s="1">
        <f>'PR-RAS'!E187</f>
        <v>62517.43</v>
      </c>
      <c r="E183" s="1">
        <v>0</v>
      </c>
      <c r="F183" s="1">
        <v>0</v>
      </c>
      <c r="G183" s="2">
        <f t="shared" si="0"/>
        <v>37390.349359999993</v>
      </c>
      <c r="H183" s="2">
        <f t="shared" si="1"/>
        <v>0.81000000000494765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208.04</v>
      </c>
      <c r="D184" s="1">
        <f>'PR-RAS'!E188</f>
        <v>500.12</v>
      </c>
      <c r="E184" s="1">
        <v>0</v>
      </c>
      <c r="F184" s="1">
        <v>0</v>
      </c>
      <c r="G184" s="2">
        <f t="shared" si="0"/>
        <v>221.11524</v>
      </c>
      <c r="H184" s="2">
        <f t="shared" si="1"/>
        <v>0.15999999999999659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5089.03</v>
      </c>
      <c r="D190" s="1">
        <f>'PR-RAS'!E194</f>
        <v>5723.43</v>
      </c>
      <c r="E190" s="1">
        <v>0</v>
      </c>
      <c r="F190" s="1">
        <v>0</v>
      </c>
      <c r="G190" s="2">
        <f t="shared" si="0"/>
        <v>3125.2832100000001</v>
      </c>
      <c r="H190" s="2">
        <f t="shared" si="1"/>
        <v>0.46000000000003638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565.01</v>
      </c>
      <c r="D193" s="1">
        <f>'PR-RAS'!E197</f>
        <v>432.24</v>
      </c>
      <c r="E193" s="1">
        <v>0</v>
      </c>
      <c r="F193" s="1">
        <v>0</v>
      </c>
      <c r="G193" s="2">
        <f t="shared" si="0"/>
        <v>274.46208000000001</v>
      </c>
      <c r="H193" s="2">
        <f t="shared" si="1"/>
        <v>0.25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78.09</v>
      </c>
      <c r="D194" s="1">
        <f>'PR-RAS'!E198</f>
        <v>95</v>
      </c>
      <c r="E194" s="1">
        <v>0</v>
      </c>
      <c r="F194" s="1">
        <v>0</v>
      </c>
      <c r="G194" s="2">
        <f t="shared" si="0"/>
        <v>51.741370000000011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3022.94</v>
      </c>
      <c r="D195" s="1">
        <f>'PR-RAS'!E199</f>
        <v>4222.18</v>
      </c>
      <c r="E195" s="1">
        <v>0</v>
      </c>
      <c r="F195" s="1">
        <v>0</v>
      </c>
      <c r="G195" s="2">
        <f t="shared" si="0"/>
        <v>2224.6562000000004</v>
      </c>
      <c r="H195" s="2">
        <f t="shared" si="1"/>
        <v>0.24000000000023647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625</v>
      </c>
      <c r="D196" s="1">
        <f>'PR-RAS'!E200</f>
        <v>0</v>
      </c>
      <c r="E196" s="1">
        <v>0</v>
      </c>
      <c r="F196" s="1">
        <v>0</v>
      </c>
      <c r="G196" s="2">
        <f t="shared" si="0"/>
        <v>121.875</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797.99</v>
      </c>
      <c r="D197" s="1">
        <f>'PR-RAS'!E201</f>
        <v>974.01</v>
      </c>
      <c r="E197" s="1">
        <v>0</v>
      </c>
      <c r="F197" s="1">
        <v>0</v>
      </c>
      <c r="G197" s="2">
        <f t="shared" si="0"/>
        <v>538.21796000000006</v>
      </c>
      <c r="H197" s="2">
        <f t="shared" si="1"/>
        <v>1.999999999998181E-2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336.95000000000005</v>
      </c>
      <c r="D198" s="1">
        <f>'PR-RAS'!E202</f>
        <v>135.28</v>
      </c>
      <c r="E198" s="1">
        <v>0</v>
      </c>
      <c r="F198" s="1">
        <v>0</v>
      </c>
      <c r="G198" s="2">
        <f t="shared" si="0"/>
        <v>119.67947000000001</v>
      </c>
      <c r="H198" s="2">
        <f t="shared" si="1"/>
        <v>0.32999999999995566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336.95000000000005</v>
      </c>
      <c r="D212" s="1">
        <f>'PR-RAS'!E216</f>
        <v>135.28</v>
      </c>
      <c r="E212" s="1">
        <v>0</v>
      </c>
      <c r="F212" s="1">
        <v>0</v>
      </c>
      <c r="G212" s="2">
        <f t="shared" si="0"/>
        <v>128.18460999999999</v>
      </c>
      <c r="H212" s="2">
        <f t="shared" si="1"/>
        <v>0.32999999999995566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121.59</v>
      </c>
      <c r="D213" s="1">
        <f>'PR-RAS'!E217</f>
        <v>132.52000000000001</v>
      </c>
      <c r="E213" s="1">
        <v>0</v>
      </c>
      <c r="F213" s="1">
        <v>0</v>
      </c>
      <c r="G213" s="2">
        <f t="shared" si="0"/>
        <v>81.965559999999996</v>
      </c>
      <c r="H213" s="2">
        <f t="shared" si="1"/>
        <v>0.88999999999998636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215.36</v>
      </c>
      <c r="D215" s="1">
        <f>'PR-RAS'!E219</f>
        <v>2.76</v>
      </c>
      <c r="E215" s="1">
        <v>0</v>
      </c>
      <c r="F215" s="1">
        <v>0</v>
      </c>
      <c r="G215" s="2">
        <f t="shared" si="0"/>
        <v>47.268320000000003</v>
      </c>
      <c r="H215" s="2">
        <f t="shared" si="1"/>
        <v>0.60000000000001386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3019.42</v>
      </c>
      <c r="D258" s="1">
        <f>'PR-RAS'!E262</f>
        <v>2682.08</v>
      </c>
      <c r="E258" s="1">
        <v>0</v>
      </c>
      <c r="F258" s="1">
        <v>0</v>
      </c>
      <c r="G258" s="2">
        <f t="shared" si="0"/>
        <v>2154.5800600000002</v>
      </c>
      <c r="H258" s="2">
        <f t="shared" si="1"/>
        <v>0.5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3019.42</v>
      </c>
      <c r="D265" s="1">
        <f>'PR-RAS'!E269</f>
        <v>2682.08</v>
      </c>
      <c r="E265" s="1">
        <v>0</v>
      </c>
      <c r="F265" s="1">
        <v>0</v>
      </c>
      <c r="G265" s="2">
        <f t="shared" si="0"/>
        <v>2213.26512</v>
      </c>
      <c r="H265" s="2">
        <f t="shared" si="1"/>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3019.42</v>
      </c>
      <c r="D267" s="1">
        <f>'PR-RAS'!E271</f>
        <v>2682.08</v>
      </c>
      <c r="E267" s="1">
        <v>0</v>
      </c>
      <c r="F267" s="1">
        <v>0</v>
      </c>
      <c r="G267" s="2">
        <f t="shared" si="0"/>
        <v>2230.0322799999999</v>
      </c>
      <c r="H267" s="2">
        <f t="shared" si="1"/>
        <v>0.5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252.17</v>
      </c>
      <c r="D269" s="1">
        <f>'PR-RAS'!E273</f>
        <v>0</v>
      </c>
      <c r="E269" s="1">
        <v>0</v>
      </c>
      <c r="F269" s="1">
        <v>0</v>
      </c>
      <c r="G269" s="2">
        <f t="shared" si="0"/>
        <v>67.581559999999996</v>
      </c>
      <c r="H269" s="2">
        <f t="shared" si="1"/>
        <v>0.16999999999998749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252.17</v>
      </c>
      <c r="D279" s="1">
        <f>'PR-RAS'!E283</f>
        <v>0</v>
      </c>
      <c r="E279" s="1">
        <v>0</v>
      </c>
      <c r="F279" s="1">
        <v>0</v>
      </c>
      <c r="G279" s="2">
        <f t="shared" si="12"/>
        <v>70.103260000000006</v>
      </c>
      <c r="H279" s="2">
        <f t="shared" si="13"/>
        <v>0.16999999999998749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252.17</v>
      </c>
      <c r="D284" s="1">
        <f>'PR-RAS'!E288</f>
        <v>0</v>
      </c>
      <c r="E284" s="1">
        <v>0</v>
      </c>
      <c r="F284" s="1">
        <v>0</v>
      </c>
      <c r="G284" s="2">
        <f t="shared" si="12"/>
        <v>71.364109999999997</v>
      </c>
      <c r="H284" s="2">
        <f t="shared" si="13"/>
        <v>0.16999999999998749</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1284209.3399999999</v>
      </c>
      <c r="D295" s="1">
        <f>'PR-RAS'!E299</f>
        <v>1586521.9900000005</v>
      </c>
      <c r="E295" s="1">
        <v>0</v>
      </c>
      <c r="F295" s="1">
        <v>0</v>
      </c>
      <c r="G295" s="2">
        <f t="shared" si="12"/>
        <v>1310432.4760799999</v>
      </c>
      <c r="H295" s="2">
        <f t="shared" si="13"/>
        <v>0.34999999939464033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566.92999999970198</v>
      </c>
      <c r="D297" s="1">
        <f>'PR-RAS'!E301</f>
        <v>176453.32000000076</v>
      </c>
      <c r="E297" s="1">
        <v>0</v>
      </c>
      <c r="F297" s="1">
        <v>0</v>
      </c>
      <c r="G297" s="2">
        <f t="shared" si="12"/>
        <v>104628.17672000035</v>
      </c>
      <c r="H297" s="2">
        <f t="shared" si="13"/>
        <v>0.39000000106170774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8131.76</v>
      </c>
      <c r="D298" s="1">
        <f>'PR-RAS'!E302</f>
        <v>1765.64</v>
      </c>
      <c r="E298" s="1">
        <v>0</v>
      </c>
      <c r="F298" s="1">
        <v>0</v>
      </c>
      <c r="G298" s="2">
        <f t="shared" si="12"/>
        <v>3463.9228800000001</v>
      </c>
      <c r="H298" s="2">
        <f t="shared" si="13"/>
        <v>0.59999999999968168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22344.54</v>
      </c>
      <c r="D300" s="1">
        <f>'PR-RAS'!E304</f>
        <v>8363.4599999999991</v>
      </c>
      <c r="E300" s="1">
        <v>0</v>
      </c>
      <c r="F300" s="1">
        <v>0</v>
      </c>
      <c r="G300" s="2">
        <f t="shared" si="12"/>
        <v>11682.366539999999</v>
      </c>
      <c r="H300" s="2">
        <f t="shared" si="13"/>
        <v>0.91999999999825377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466.08</v>
      </c>
      <c r="E301" s="1">
        <v>0</v>
      </c>
      <c r="F301" s="1">
        <v>0</v>
      </c>
      <c r="G301" s="2">
        <f t="shared" si="12"/>
        <v>279.64799999999997</v>
      </c>
      <c r="H301" s="2">
        <f t="shared" si="13"/>
        <v>7.9999999999984084E-2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1180.23</v>
      </c>
      <c r="D355" s="1">
        <f>'PR-RAS'!E360</f>
        <v>5085.03</v>
      </c>
      <c r="E355" s="1">
        <v>0</v>
      </c>
      <c r="F355" s="1">
        <v>0</v>
      </c>
      <c r="G355" s="2">
        <f t="shared" si="12"/>
        <v>4018.0026599999997</v>
      </c>
      <c r="H355" s="2">
        <f t="shared" si="13"/>
        <v>0.25999999999976353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1180.23</v>
      </c>
      <c r="D368" s="1">
        <f>'PR-RAS'!E373</f>
        <v>5085.03</v>
      </c>
      <c r="E368" s="1">
        <v>0</v>
      </c>
      <c r="F368" s="1">
        <v>0</v>
      </c>
      <c r="G368" s="2">
        <f t="shared" si="12"/>
        <v>4165.5564299999996</v>
      </c>
      <c r="H368" s="2">
        <f t="shared" si="13"/>
        <v>0.25999999999976353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1151.23</v>
      </c>
      <c r="D374" s="1">
        <f>'PR-RAS'!E379</f>
        <v>5085.03</v>
      </c>
      <c r="E374" s="1">
        <v>0</v>
      </c>
      <c r="F374" s="1">
        <v>0</v>
      </c>
      <c r="G374" s="2">
        <f t="shared" si="12"/>
        <v>4222.8411699999997</v>
      </c>
      <c r="H374" s="2">
        <f t="shared" si="13"/>
        <v>0.25999999999976353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1151.23</v>
      </c>
      <c r="D375" s="1">
        <f>'PR-RAS'!E380</f>
        <v>782.78</v>
      </c>
      <c r="E375" s="1">
        <v>0</v>
      </c>
      <c r="F375" s="1">
        <v>0</v>
      </c>
      <c r="G375" s="2">
        <f t="shared" si="12"/>
        <v>1016.07946</v>
      </c>
      <c r="H375" s="2">
        <f t="shared" si="13"/>
        <v>0.45000000000004547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691.25</v>
      </c>
      <c r="E376" s="1">
        <v>0</v>
      </c>
      <c r="F376" s="1">
        <v>0</v>
      </c>
      <c r="G376" s="2">
        <f t="shared" si="12"/>
        <v>518.4375</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3611</v>
      </c>
      <c r="E377" s="1">
        <v>0</v>
      </c>
      <c r="F377" s="1">
        <v>0</v>
      </c>
      <c r="G377" s="2">
        <f t="shared" si="12"/>
        <v>2715.4720000000002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29</v>
      </c>
      <c r="D388" s="1">
        <f>'PR-RAS'!E393</f>
        <v>0</v>
      </c>
      <c r="E388" s="1">
        <v>0</v>
      </c>
      <c r="F388" s="1">
        <v>0</v>
      </c>
      <c r="G388" s="2">
        <f t="shared" si="12"/>
        <v>11.223000000000001</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29</v>
      </c>
      <c r="D389" s="1">
        <f>'PR-RAS'!E394</f>
        <v>0</v>
      </c>
      <c r="E389" s="1">
        <v>0</v>
      </c>
      <c r="F389" s="1">
        <v>0</v>
      </c>
      <c r="G389" s="2">
        <f t="shared" si="12"/>
        <v>11.252000000000001</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1180.23</v>
      </c>
      <c r="D413" s="1">
        <f>'PR-RAS'!E418</f>
        <v>5085.03</v>
      </c>
      <c r="E413" s="1">
        <v>0</v>
      </c>
      <c r="F413" s="1">
        <v>0</v>
      </c>
      <c r="G413" s="2">
        <f t="shared" si="12"/>
        <v>4676.3194799999992</v>
      </c>
      <c r="H413" s="2">
        <f t="shared" si="13"/>
        <v>0.25999999999976353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1283642.4100000001</v>
      </c>
      <c r="D417" s="1">
        <f>'PR-RAS'!E422</f>
        <v>1410068.6699999997</v>
      </c>
      <c r="E417" s="1">
        <v>0</v>
      </c>
      <c r="F417" s="1">
        <v>0</v>
      </c>
      <c r="G417" s="2">
        <f t="shared" si="12"/>
        <v>1707172.3759999997</v>
      </c>
      <c r="H417" s="2">
        <f t="shared" si="13"/>
        <v>0.74000000045634806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1285389.5699999998</v>
      </c>
      <c r="D418" s="1">
        <f>'PR-RAS'!E423</f>
        <v>1591607.0200000005</v>
      </c>
      <c r="E418" s="1">
        <v>0</v>
      </c>
      <c r="F418" s="1">
        <v>0</v>
      </c>
      <c r="G418" s="2">
        <f t="shared" si="12"/>
        <v>1863407.7053700003</v>
      </c>
      <c r="H418" s="2">
        <f t="shared" si="13"/>
        <v>0.4500000006519258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1747.1599999996834</v>
      </c>
      <c r="D420" s="1">
        <f>'PR-RAS'!E425</f>
        <v>181538.35000000079</v>
      </c>
      <c r="E420" s="1">
        <v>0</v>
      </c>
      <c r="F420" s="1">
        <v>0</v>
      </c>
      <c r="G420" s="2">
        <f t="shared" si="12"/>
        <v>152861.19734000054</v>
      </c>
      <c r="H420" s="2">
        <f t="shared" si="13"/>
        <v>0.51000000047497451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8131.76</v>
      </c>
      <c r="D421" s="1">
        <f>'PR-RAS'!E426</f>
        <v>1765.64</v>
      </c>
      <c r="E421" s="1">
        <v>0</v>
      </c>
      <c r="F421" s="1">
        <v>0</v>
      </c>
      <c r="G421" s="2">
        <f t="shared" si="12"/>
        <v>4898.4768000000004</v>
      </c>
      <c r="H421" s="2">
        <f t="shared" si="13"/>
        <v>0.59999999999968168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22344.54</v>
      </c>
      <c r="D423" s="1">
        <f>'PR-RAS'!E428</f>
        <v>8363.4599999999991</v>
      </c>
      <c r="E423" s="1">
        <v>0</v>
      </c>
      <c r="F423" s="1">
        <v>0</v>
      </c>
      <c r="G423" s="2">
        <f t="shared" si="12"/>
        <v>16488.15612</v>
      </c>
      <c r="H423" s="2">
        <f t="shared" si="13"/>
        <v>0.91999999999825377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1283642.4100000001</v>
      </c>
      <c r="D637" s="1">
        <f>'PR-RAS'!E643</f>
        <v>1410068.6699999997</v>
      </c>
      <c r="E637" s="1">
        <v>0</v>
      </c>
      <c r="F637" s="1">
        <v>0</v>
      </c>
      <c r="G637" s="2">
        <f t="shared" si="14"/>
        <v>2610003.9209999996</v>
      </c>
      <c r="H637" s="2">
        <f t="shared" si="15"/>
        <v>0.74000000045634806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1285389.5699999998</v>
      </c>
      <c r="D638" s="1">
        <f>'PR-RAS'!E644</f>
        <v>1591607.0200000005</v>
      </c>
      <c r="E638" s="1">
        <v>0</v>
      </c>
      <c r="F638" s="1">
        <v>0</v>
      </c>
      <c r="G638" s="2">
        <f t="shared" si="14"/>
        <v>2846500.4995700009</v>
      </c>
      <c r="H638" s="2">
        <f t="shared" si="15"/>
        <v>0.4500000006519258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1747.1599999996834</v>
      </c>
      <c r="D640" s="1">
        <f>'PR-RAS'!E646</f>
        <v>181538.35000000079</v>
      </c>
      <c r="E640" s="1">
        <v>0</v>
      </c>
      <c r="F640" s="1">
        <v>0</v>
      </c>
      <c r="G640" s="2">
        <f t="shared" si="14"/>
        <v>233122.44654000082</v>
      </c>
      <c r="H640" s="2">
        <f t="shared" si="15"/>
        <v>0.51000000047497451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8131.76</v>
      </c>
      <c r="D641" s="1">
        <f>'PR-RAS'!E647</f>
        <v>1765.64</v>
      </c>
      <c r="E641" s="1">
        <v>0</v>
      </c>
      <c r="F641" s="1">
        <v>0</v>
      </c>
      <c r="G641" s="2">
        <f t="shared" si="14"/>
        <v>7464.3456000000006</v>
      </c>
      <c r="H641" s="2">
        <f t="shared" si="15"/>
        <v>0.59999999999968168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6384.6000000003169</v>
      </c>
      <c r="D643" s="1">
        <f>'PR-RAS'!E649</f>
        <v>0</v>
      </c>
      <c r="E643" s="1">
        <v>0</v>
      </c>
      <c r="F643" s="1">
        <v>0</v>
      </c>
      <c r="G643" s="2">
        <f t="shared" si="14"/>
        <v>4098.9132000002037</v>
      </c>
      <c r="H643" s="2">
        <f t="shared" si="15"/>
        <v>0.39999999968313205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179772.71000000078</v>
      </c>
      <c r="E644" s="1">
        <v>0</v>
      </c>
      <c r="F644" s="1">
        <v>0</v>
      </c>
      <c r="G644" s="2">
        <f t="shared" si="14"/>
        <v>231187.705060001</v>
      </c>
      <c r="H644" s="2">
        <f t="shared" si="15"/>
        <v>0.28999999922234565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179379.45</v>
      </c>
      <c r="D645" s="1">
        <f>'PR-RAS'!E651</f>
        <v>0</v>
      </c>
      <c r="E645" s="1">
        <v>0</v>
      </c>
      <c r="F645" s="1">
        <v>0</v>
      </c>
      <c r="G645" s="2">
        <f t="shared" si="14"/>
        <v>115520.36580000001</v>
      </c>
      <c r="H645" s="2">
        <f t="shared" si="15"/>
        <v>0.45000000001164153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21921.7</v>
      </c>
      <c r="D646" s="1">
        <f>'PR-RAS'!E653</f>
        <v>21199.13</v>
      </c>
      <c r="E646" s="1">
        <v>0</v>
      </c>
      <c r="F646" s="1">
        <v>0</v>
      </c>
      <c r="G646" s="2">
        <f t="shared" si="14"/>
        <v>41486.374200000006</v>
      </c>
      <c r="H646" s="2">
        <f t="shared" si="15"/>
        <v>0.43000000000029104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221343.35999999999</v>
      </c>
      <c r="D647" s="1">
        <f>'PR-RAS'!E654</f>
        <v>239349.07</v>
      </c>
      <c r="E647" s="1">
        <v>0</v>
      </c>
      <c r="F647" s="1">
        <v>0</v>
      </c>
      <c r="G647" s="2">
        <f t="shared" si="14"/>
        <v>452226.80900000001</v>
      </c>
      <c r="H647" s="2">
        <f t="shared" si="15"/>
        <v>0.42999999999301508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214597.08</v>
      </c>
      <c r="D648" s="1">
        <f>'PR-RAS'!E655</f>
        <v>224768.56</v>
      </c>
      <c r="E648" s="1">
        <v>0</v>
      </c>
      <c r="F648" s="1">
        <v>0</v>
      </c>
      <c r="G648" s="2">
        <f t="shared" si="14"/>
        <v>429694.82740000001</v>
      </c>
      <c r="H648" s="2">
        <f t="shared" si="15"/>
        <v>0.51999999998952262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28667.98000000001</v>
      </c>
      <c r="D649" s="1">
        <f>'PR-RAS'!E656</f>
        <v>35779.640000000014</v>
      </c>
      <c r="E649" s="1">
        <v>0</v>
      </c>
      <c r="F649" s="1">
        <v>0</v>
      </c>
      <c r="G649" s="2">
        <f t="shared" si="14"/>
        <v>64947.264480000027</v>
      </c>
      <c r="H649" s="2">
        <f t="shared" si="15"/>
        <v>0.37999999997555278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92</v>
      </c>
      <c r="D651" s="1">
        <f>'PR-RAS'!E658</f>
        <v>88</v>
      </c>
      <c r="E651" s="1">
        <v>0</v>
      </c>
      <c r="F651" s="1">
        <v>0</v>
      </c>
      <c r="G651" s="2">
        <f t="shared" si="14"/>
        <v>174.20000000000002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66</v>
      </c>
      <c r="D653" s="1">
        <f>'PR-RAS'!E660</f>
        <v>62</v>
      </c>
      <c r="E653" s="1">
        <v>0</v>
      </c>
      <c r="F653" s="1">
        <v>0</v>
      </c>
      <c r="G653" s="2">
        <f t="shared" si="14"/>
        <v>123.88000000000001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1094207.55</v>
      </c>
      <c r="D676" s="1">
        <f>'PR-RAS'!E683</f>
        <v>1205388.56</v>
      </c>
      <c r="E676" s="1">
        <v>0</v>
      </c>
      <c r="F676" s="1">
        <v>0</v>
      </c>
      <c r="G676" s="2">
        <f t="shared" si="14"/>
        <v>2365864.6522500003</v>
      </c>
      <c r="H676" s="2">
        <f t="shared" si="15"/>
        <v>0.88999999989755452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48491.1</v>
      </c>
      <c r="D677" s="1">
        <f>'PR-RAS'!E684</f>
        <v>69143.509999999995</v>
      </c>
      <c r="E677" s="1">
        <v>0</v>
      </c>
      <c r="F677" s="1">
        <v>0</v>
      </c>
      <c r="G677" s="2">
        <f t="shared" si="14"/>
        <v>126262.00912</v>
      </c>
      <c r="H677" s="2">
        <f t="shared" si="15"/>
        <v>0.5900000000037835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191.88</v>
      </c>
      <c r="E678" s="1">
        <v>0</v>
      </c>
      <c r="F678" s="1">
        <v>0</v>
      </c>
      <c r="G678" s="2">
        <f t="shared" si="14"/>
        <v>259.80552</v>
      </c>
      <c r="H678" s="2">
        <f t="shared" si="15"/>
        <v>0.12000000000000455</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31409.279999999999</v>
      </c>
      <c r="D717" s="1">
        <f>'PR-RAS'!E724</f>
        <v>29723.57</v>
      </c>
      <c r="E717" s="1">
        <v>0</v>
      </c>
      <c r="F717" s="1">
        <v>0</v>
      </c>
      <c r="G717" s="2">
        <f t="shared" si="14"/>
        <v>65053.196719999993</v>
      </c>
      <c r="H717" s="2">
        <f t="shared" si="15"/>
        <v>0.70999999999912689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796.15</v>
      </c>
      <c r="D719" s="1">
        <f>'PR-RAS'!E726</f>
        <v>0</v>
      </c>
      <c r="E719" s="1">
        <v>0</v>
      </c>
      <c r="F719" s="1">
        <v>0</v>
      </c>
      <c r="G719" s="2">
        <f t="shared" si="14"/>
        <v>571.63569999999993</v>
      </c>
      <c r="H719" s="2">
        <f t="shared" si="15"/>
        <v>0.14999999999997726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5041.22</v>
      </c>
      <c r="D725" s="1">
        <f>'PR-RAS'!E732</f>
        <v>0</v>
      </c>
      <c r="E725" s="1">
        <v>0</v>
      </c>
      <c r="F725" s="1">
        <v>0</v>
      </c>
      <c r="G725" s="2">
        <f t="shared" si="14"/>
        <v>3649.84328</v>
      </c>
      <c r="H725" s="2">
        <f t="shared" si="15"/>
        <v>0.22000000000025466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2207.1999999999998</v>
      </c>
      <c r="D726" s="1">
        <f>'PR-RAS'!E733</f>
        <v>2207.1999999999998</v>
      </c>
      <c r="E726" s="1">
        <v>0</v>
      </c>
      <c r="F726" s="1">
        <v>0</v>
      </c>
      <c r="G726" s="2">
        <f t="shared" si="14"/>
        <v>4800.66</v>
      </c>
      <c r="H726" s="2">
        <f t="shared" si="15"/>
        <v>0.3999999999996362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13763.67</v>
      </c>
      <c r="D727" s="1">
        <f>'PR-RAS'!E734</f>
        <v>15497.29</v>
      </c>
      <c r="E727" s="1">
        <v>0</v>
      </c>
      <c r="F727" s="1">
        <v>0</v>
      </c>
      <c r="G727" s="2">
        <f t="shared" si="14"/>
        <v>32494.4895</v>
      </c>
      <c r="H727" s="2">
        <f t="shared" si="15"/>
        <v>0.62000000000080036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4757.54</v>
      </c>
      <c r="D729" s="1">
        <f>'PR-RAS'!E736</f>
        <v>35.450000000000003</v>
      </c>
      <c r="E729" s="1">
        <v>0</v>
      </c>
      <c r="F729" s="1">
        <v>0</v>
      </c>
      <c r="G729" s="2">
        <f t="shared" si="14"/>
        <v>3515.1043199999995</v>
      </c>
      <c r="H729" s="2">
        <f t="shared" si="15"/>
        <v>0.91000000000003922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2239.58</v>
      </c>
      <c r="D731" s="1">
        <f>'PR-RAS'!E738</f>
        <v>895.83</v>
      </c>
      <c r="E731" s="1">
        <v>0</v>
      </c>
      <c r="F731" s="1">
        <v>0</v>
      </c>
      <c r="G731" s="2">
        <f t="shared" si="14"/>
        <v>2942.8051999999998</v>
      </c>
      <c r="H731" s="2">
        <f t="shared" si="15"/>
        <v>0.59000000000003183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12014.29</v>
      </c>
      <c r="E732" s="1">
        <v>0</v>
      </c>
      <c r="F732" s="1">
        <v>0</v>
      </c>
      <c r="G732" s="2">
        <f t="shared" si="14"/>
        <v>17564.89198</v>
      </c>
      <c r="H732" s="2">
        <f t="shared" si="15"/>
        <v>0.29000000000087311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2940</v>
      </c>
      <c r="D737" s="1">
        <f>'PR-RAS'!E744</f>
        <v>3996</v>
      </c>
      <c r="E737" s="1">
        <v>0</v>
      </c>
      <c r="F737" s="1">
        <v>0</v>
      </c>
      <c r="G737" s="2">
        <f t="shared" si="28"/>
        <v>8045.9520000000002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3019.42</v>
      </c>
      <c r="D848" s="1">
        <f>'PR-RAS'!E855</f>
        <v>2682.08</v>
      </c>
      <c r="E848" s="1">
        <v>0</v>
      </c>
      <c r="F848" s="1">
        <v>0</v>
      </c>
      <c r="G848" s="2">
        <f t="shared" si="34"/>
        <v>7100.8922599999996</v>
      </c>
      <c r="H848" s="2">
        <f t="shared" si="35"/>
        <v>0.5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242096.41</v>
      </c>
      <c r="D1582" s="6"/>
      <c r="E1582" s="6">
        <v>0</v>
      </c>
      <c r="F1582" s="6">
        <v>0</v>
      </c>
      <c r="G1582" s="7">
        <f t="shared" ref="G1582:G1686" si="70">B1582/1000*C1582</f>
        <v>242.09641000000002</v>
      </c>
      <c r="H1582" s="7">
        <f t="shared" ref="H1582:H1686" si="71">ABS(C1582-ROUND(C1582,0))</f>
        <v>0.41000000000349246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1434332.5799999998</v>
      </c>
      <c r="D1583" s="1">
        <v>0</v>
      </c>
      <c r="E1583" s="1">
        <v>0</v>
      </c>
      <c r="F1583" s="1">
        <v>0</v>
      </c>
      <c r="G1583" s="2">
        <f t="shared" si="70"/>
        <v>2868.6651599999996</v>
      </c>
      <c r="H1583" s="2">
        <f t="shared" si="71"/>
        <v>0.42000000015832484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91640.2</v>
      </c>
      <c r="D1584" s="1">
        <v>0</v>
      </c>
      <c r="E1584" s="1">
        <v>0</v>
      </c>
      <c r="F1584" s="1">
        <v>0</v>
      </c>
      <c r="G1584" s="2">
        <f t="shared" si="70"/>
        <v>274.92059999999998</v>
      </c>
      <c r="H1584" s="2">
        <f t="shared" si="71"/>
        <v>0.19999999999708962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1336825.8400000001</v>
      </c>
      <c r="D1585" s="1">
        <v>0</v>
      </c>
      <c r="E1585" s="1">
        <v>0</v>
      </c>
      <c r="F1585" s="1">
        <v>0</v>
      </c>
      <c r="G1585" s="2">
        <f t="shared" si="70"/>
        <v>5347.3033600000008</v>
      </c>
      <c r="H1585" s="2">
        <f t="shared" si="71"/>
        <v>0.15999999991618097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1229775</v>
      </c>
      <c r="D1586" s="1">
        <v>0</v>
      </c>
      <c r="E1586" s="1">
        <v>0</v>
      </c>
      <c r="F1586" s="1">
        <v>0</v>
      </c>
      <c r="G1586" s="2">
        <f t="shared" si="70"/>
        <v>6148.875</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104233.48</v>
      </c>
      <c r="D1587" s="1">
        <v>0</v>
      </c>
      <c r="E1587" s="1">
        <v>0</v>
      </c>
      <c r="F1587" s="1">
        <v>0</v>
      </c>
      <c r="G1587" s="2">
        <f t="shared" si="70"/>
        <v>625.40088000000003</v>
      </c>
      <c r="H1587" s="2">
        <f t="shared" si="71"/>
        <v>0.47999999999592546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135.28</v>
      </c>
      <c r="D1588" s="1">
        <v>0</v>
      </c>
      <c r="E1588" s="1">
        <v>0</v>
      </c>
      <c r="F1588" s="1">
        <v>0</v>
      </c>
      <c r="G1588" s="2">
        <f t="shared" si="70"/>
        <v>0.94696000000000002</v>
      </c>
      <c r="H1588" s="2">
        <f t="shared" si="71"/>
        <v>0.28000000000000114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2682.08</v>
      </c>
      <c r="D1591" s="1">
        <v>0</v>
      </c>
      <c r="E1591" s="1">
        <v>0</v>
      </c>
      <c r="F1591" s="1">
        <v>0</v>
      </c>
      <c r="G1591" s="2">
        <f t="shared" si="70"/>
        <v>26.820799999999998</v>
      </c>
      <c r="H1591" s="2">
        <f t="shared" si="71"/>
        <v>7.999999999992724E-2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2909.13</v>
      </c>
      <c r="D1594" s="1">
        <v>0</v>
      </c>
      <c r="E1594" s="1">
        <v>0</v>
      </c>
      <c r="F1594" s="1">
        <v>0</v>
      </c>
      <c r="G1594" s="2">
        <f t="shared" si="70"/>
        <v>37.818689999999997</v>
      </c>
      <c r="H1594" s="2">
        <f t="shared" si="71"/>
        <v>0.13000000000010914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2957.41</v>
      </c>
      <c r="D1601" s="1">
        <v>0</v>
      </c>
      <c r="E1601" s="1">
        <v>0</v>
      </c>
      <c r="F1601" s="1">
        <v>0</v>
      </c>
      <c r="G1601" s="2">
        <f>B1601/1000*C1601</f>
        <v>59.148199999999996</v>
      </c>
      <c r="H1601" s="2">
        <f>ABS(C1601-ROUND(C1601,0))</f>
        <v>0.40999999999985448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1425610.96</v>
      </c>
      <c r="D1602" s="1">
        <v>0</v>
      </c>
      <c r="E1602" s="1">
        <v>0</v>
      </c>
      <c r="F1602" s="1">
        <v>0</v>
      </c>
      <c r="G1602" s="2">
        <f t="shared" si="70"/>
        <v>29937.830160000001</v>
      </c>
      <c r="H1602" s="2">
        <f t="shared" si="71"/>
        <v>4.0000000037252903E-2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76134.850000000006</v>
      </c>
      <c r="D1603" s="1">
        <v>0</v>
      </c>
      <c r="E1603" s="1">
        <v>0</v>
      </c>
      <c r="F1603" s="1">
        <v>0</v>
      </c>
      <c r="G1603" s="2">
        <f t="shared" si="70"/>
        <v>1674.9666999999999</v>
      </c>
      <c r="H1603" s="2">
        <f t="shared" si="71"/>
        <v>0.14999999999417923</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1343084.34</v>
      </c>
      <c r="D1604" s="1">
        <v>0</v>
      </c>
      <c r="E1604" s="1">
        <v>0</v>
      </c>
      <c r="F1604" s="1">
        <v>0</v>
      </c>
      <c r="G1604" s="2">
        <f t="shared" si="70"/>
        <v>30890.93982</v>
      </c>
      <c r="H1604" s="2">
        <f t="shared" si="71"/>
        <v>0.34000000008381903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1238345.21</v>
      </c>
      <c r="D1605" s="1">
        <v>0</v>
      </c>
      <c r="E1605" s="1">
        <v>0</v>
      </c>
      <c r="F1605" s="1">
        <v>0</v>
      </c>
      <c r="G1605" s="2">
        <f t="shared" si="70"/>
        <v>29720.285039999999</v>
      </c>
      <c r="H1605" s="2">
        <f t="shared" si="71"/>
        <v>0.2099999999627471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102911.95</v>
      </c>
      <c r="D1606" s="1">
        <v>0</v>
      </c>
      <c r="E1606" s="1">
        <v>0</v>
      </c>
      <c r="F1606" s="1">
        <v>0</v>
      </c>
      <c r="G1606" s="2">
        <f t="shared" si="70"/>
        <v>2572.7987499999999</v>
      </c>
      <c r="H1606" s="2">
        <f t="shared" si="71"/>
        <v>5.0000000002910383E-2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138.62</v>
      </c>
      <c r="D1607" s="1">
        <v>0</v>
      </c>
      <c r="E1607" s="1">
        <v>0</v>
      </c>
      <c r="F1607" s="1">
        <v>0</v>
      </c>
      <c r="G1607" s="2">
        <f t="shared" si="70"/>
        <v>3.60412</v>
      </c>
      <c r="H1607" s="2">
        <f t="shared" si="71"/>
        <v>0.37999999999999545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1688.56</v>
      </c>
      <c r="D1610" s="1">
        <v>0</v>
      </c>
      <c r="E1610" s="1">
        <v>0</v>
      </c>
      <c r="F1610" s="1">
        <v>0</v>
      </c>
      <c r="G1610" s="2">
        <f t="shared" si="70"/>
        <v>48.968240000000002</v>
      </c>
      <c r="H1610" s="2">
        <f t="shared" si="71"/>
        <v>0.44000000000005457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2361.88</v>
      </c>
      <c r="D1613" s="1">
        <v>0</v>
      </c>
      <c r="E1613" s="1">
        <v>0</v>
      </c>
      <c r="F1613" s="1">
        <v>0</v>
      </c>
      <c r="G1613" s="2">
        <f t="shared" si="70"/>
        <v>75.580160000000006</v>
      </c>
      <c r="H1613" s="2">
        <f t="shared" si="71"/>
        <v>0.11999999999989086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4029.89</v>
      </c>
      <c r="D1620" s="1">
        <v>0</v>
      </c>
      <c r="E1620" s="1">
        <v>0</v>
      </c>
      <c r="F1620" s="1">
        <v>0</v>
      </c>
      <c r="G1620" s="2">
        <f>B1620/1000*C1620</f>
        <v>157.16570999999999</v>
      </c>
      <c r="H1620" s="2">
        <f>ABS(C1620-ROUND(C1620,0))</f>
        <v>0.11000000000012733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250818.0299999998</v>
      </c>
      <c r="D1621" s="1">
        <v>0</v>
      </c>
      <c r="E1621" s="1">
        <v>0</v>
      </c>
      <c r="F1621" s="1">
        <v>0</v>
      </c>
      <c r="G1621" s="2">
        <f t="shared" si="70"/>
        <v>10032.721199999993</v>
      </c>
      <c r="H1621" s="2">
        <f t="shared" si="71"/>
        <v>2.9999999795109034E-2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39879.160000000003</v>
      </c>
      <c r="D1622" s="1">
        <v>0</v>
      </c>
      <c r="E1622" s="1">
        <v>0</v>
      </c>
      <c r="F1622" s="1">
        <v>0</v>
      </c>
      <c r="G1622" s="2">
        <f t="shared" si="70"/>
        <v>1635.0455600000003</v>
      </c>
      <c r="H1622" s="2">
        <f t="shared" si="71"/>
        <v>0.16000000000349246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38823.47</v>
      </c>
      <c r="D1623" s="1">
        <v>0</v>
      </c>
      <c r="E1623" s="1">
        <v>0</v>
      </c>
      <c r="F1623" s="1">
        <v>0</v>
      </c>
      <c r="G1623" s="2">
        <f t="shared" si="70"/>
        <v>1630.5857400000002</v>
      </c>
      <c r="H1623" s="2">
        <f t="shared" si="71"/>
        <v>0.47000000000116415</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38823.47</v>
      </c>
      <c r="D1624" s="1">
        <v>0</v>
      </c>
      <c r="E1624" s="1">
        <v>0</v>
      </c>
      <c r="F1624" s="1">
        <v>0</v>
      </c>
      <c r="G1624" s="2">
        <f t="shared" si="70"/>
        <v>1669.40921</v>
      </c>
      <c r="H1624" s="2">
        <f t="shared" si="71"/>
        <v>0.47000000000116415</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1055.69</v>
      </c>
      <c r="D1628" s="1">
        <v>0</v>
      </c>
      <c r="E1628" s="1">
        <v>0</v>
      </c>
      <c r="F1628" s="1">
        <v>0</v>
      </c>
      <c r="G1628" s="2">
        <f t="shared" si="70"/>
        <v>49.617430000000006</v>
      </c>
      <c r="H1628" s="2">
        <f t="shared" si="71"/>
        <v>0.30999999999994543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62.17</v>
      </c>
      <c r="D1634" s="1">
        <v>0</v>
      </c>
      <c r="E1634" s="1">
        <v>0</v>
      </c>
      <c r="F1634" s="1">
        <v>0</v>
      </c>
      <c r="G1634" s="2">
        <f t="shared" si="70"/>
        <v>3.29501</v>
      </c>
      <c r="H1634" s="2">
        <f t="shared" si="71"/>
        <v>0.17000000000000171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62.17</v>
      </c>
      <c r="D1635" s="1">
        <v>0</v>
      </c>
      <c r="E1635" s="1">
        <v>0</v>
      </c>
      <c r="F1635" s="1">
        <v>0</v>
      </c>
      <c r="G1635" s="2">
        <f t="shared" si="70"/>
        <v>3.3571800000000001</v>
      </c>
      <c r="H1635" s="2">
        <f t="shared" si="71"/>
        <v>0.17000000000000171</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993.52</v>
      </c>
      <c r="D1654" s="1">
        <v>0</v>
      </c>
      <c r="E1654" s="1">
        <v>0</v>
      </c>
      <c r="F1654" s="1">
        <v>0</v>
      </c>
      <c r="G1654" s="2">
        <f t="shared" si="70"/>
        <v>72.526959999999988</v>
      </c>
      <c r="H1654" s="2">
        <f t="shared" si="71"/>
        <v>0.48000000000001819</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993.52</v>
      </c>
      <c r="D1655" s="1">
        <v>0</v>
      </c>
      <c r="E1655" s="1">
        <v>0</v>
      </c>
      <c r="F1655" s="1">
        <v>0</v>
      </c>
      <c r="G1655" s="2">
        <f t="shared" si="70"/>
        <v>73.520479999999992</v>
      </c>
      <c r="H1655" s="2">
        <f t="shared" si="71"/>
        <v>0.48000000000001819</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210938.87</v>
      </c>
      <c r="D1681" s="1">
        <v>0</v>
      </c>
      <c r="E1681" s="1">
        <v>0</v>
      </c>
      <c r="F1681" s="1">
        <v>0</v>
      </c>
      <c r="G1681" s="2">
        <f t="shared" si="70"/>
        <v>21093.887000000002</v>
      </c>
      <c r="H1681" s="2">
        <f t="shared" si="71"/>
        <v>0.13000000000465661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18553.310000000001</v>
      </c>
      <c r="D1682" s="1">
        <v>0</v>
      </c>
      <c r="E1682" s="1">
        <v>0</v>
      </c>
      <c r="F1682" s="1">
        <v>0</v>
      </c>
      <c r="G1682" s="2">
        <f t="shared" si="70"/>
        <v>1873.8843100000001</v>
      </c>
      <c r="H1682" s="2">
        <f t="shared" si="71"/>
        <v>0.31000000000130967</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191838.31</v>
      </c>
      <c r="D1683" s="1">
        <v>0</v>
      </c>
      <c r="E1683" s="1">
        <v>0</v>
      </c>
      <c r="F1683" s="1">
        <v>0</v>
      </c>
      <c r="G1683" s="2">
        <f t="shared" si="70"/>
        <v>19567.50762</v>
      </c>
      <c r="H1683" s="2">
        <f t="shared" si="71"/>
        <v>0.30999999999767169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547.25</v>
      </c>
      <c r="D1684" s="1">
        <v>0</v>
      </c>
      <c r="E1684" s="1">
        <v>0</v>
      </c>
      <c r="F1684" s="1">
        <v>0</v>
      </c>
      <c r="G1684" s="2">
        <f t="shared" si="70"/>
        <v>56.366749999999996</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I44" sqref="I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10653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1283642.4100000001</v>
      </c>
      <c r="I16" s="298">
        <f>'PR-RAS'!E6</f>
        <v>1410068.6699999997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1284209.3399999999</v>
      </c>
      <c r="I17" s="298">
        <f>'PR-RAS'!E152</f>
        <v>1586521.9900000005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6384.6000000003169</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179772.71000000078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242096.41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250818.0299999998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39879.160000000003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210938.87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0" zoomScale="130" zoomScaleNormal="130" workbookViewId="0">
      <selection activeCell="E654" sqref="E65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1283642.4100000001</v>
      </c>
      <c r="E6" s="59">
        <f>E7+E43+E49+E82+E106+E125+E134+E140</f>
        <v>1410068.6699999997</v>
      </c>
      <c r="F6" s="44">
        <f t="shared" ref="F6:F132" si="0">IF(D6&lt;&gt;0,IF(E6/D6&gt;=100,"&gt;&gt;100",E6/D6*100),"-")</f>
        <v>109.84902485420372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1142698.6499999999</v>
      </c>
      <c r="E49" s="59">
        <f>E50+E53+E58+E61+E64+E68+E71+E74+E77</f>
        <v>1274723.95</v>
      </c>
      <c r="F49" s="44">
        <f t="shared" si="0"/>
        <v>111.55381604765175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1142698.6499999999</v>
      </c>
      <c r="E68" s="59">
        <f t="shared" si="11"/>
        <v>1274723.95</v>
      </c>
      <c r="F68" s="44">
        <f t="shared" si="0"/>
        <v>111.55381604765175</v>
      </c>
    </row>
    <row r="69" spans="1:6" ht="12.75" customHeight="1" x14ac:dyDescent="0.2">
      <c r="A69" s="62" t="s">
        <v>189</v>
      </c>
      <c r="B69" s="63" t="s">
        <v>190</v>
      </c>
      <c r="C69" s="267" t="s">
        <v>189</v>
      </c>
      <c r="D69" s="193">
        <v>1142698.6499999999</v>
      </c>
      <c r="E69" s="193">
        <v>1274532.07</v>
      </c>
      <c r="F69" s="44">
        <f t="shared" si="0"/>
        <v>111.53702421893999</v>
      </c>
    </row>
    <row r="70" spans="1:6" ht="24" x14ac:dyDescent="0.2">
      <c r="A70" s="62" t="s">
        <v>191</v>
      </c>
      <c r="B70" s="63" t="s">
        <v>192</v>
      </c>
      <c r="C70" s="267" t="s">
        <v>191</v>
      </c>
      <c r="D70" s="193">
        <v>0</v>
      </c>
      <c r="E70" s="193">
        <v>191.88</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5.46</v>
      </c>
      <c r="E82" s="59">
        <f t="shared" si="15"/>
        <v>4.1399999999999997</v>
      </c>
      <c r="F82" s="44">
        <f t="shared" si="0"/>
        <v>75.824175824175825</v>
      </c>
    </row>
    <row r="83" spans="1:6" ht="12.75" customHeight="1" x14ac:dyDescent="0.2">
      <c r="A83" s="62">
        <v>641</v>
      </c>
      <c r="B83" s="63" t="s">
        <v>217</v>
      </c>
      <c r="C83" s="267" t="s">
        <v>218</v>
      </c>
      <c r="D83" s="59">
        <f t="shared" ref="D83:E83" si="16">SUM(D84:D90)</f>
        <v>5.46</v>
      </c>
      <c r="E83" s="59">
        <f t="shared" si="16"/>
        <v>4.1399999999999997</v>
      </c>
      <c r="F83" s="44">
        <f t="shared" si="0"/>
        <v>75.824175824175825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5.46</v>
      </c>
      <c r="E85" s="193">
        <v>4.1399999999999997</v>
      </c>
      <c r="F85" s="44">
        <f t="shared" si="0"/>
        <v>75.824175824175825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35220.82</v>
      </c>
      <c r="E106" s="59">
        <f>E107+E112+E120+E124</f>
        <v>31600.73</v>
      </c>
      <c r="F106" s="44">
        <f t="shared" si="0"/>
        <v>89.721732770560138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35220.82</v>
      </c>
      <c r="E112" s="59">
        <f t="shared" si="20"/>
        <v>31600.73</v>
      </c>
      <c r="F112" s="44">
        <f t="shared" si="0"/>
        <v>89.721732770560138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35220.82</v>
      </c>
      <c r="E117" s="193">
        <v>31600.73</v>
      </c>
      <c r="F117" s="44">
        <f t="shared" si="0"/>
        <v>89.721732770560138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4461.6000000000004</v>
      </c>
      <c r="E125" s="59">
        <f t="shared" si="22"/>
        <v>9511.68</v>
      </c>
      <c r="F125" s="44">
        <f t="shared" si="0"/>
        <v>213.18988703604086</v>
      </c>
    </row>
    <row r="126" spans="1:6" ht="12.75" customHeight="1" x14ac:dyDescent="0.2">
      <c r="A126" s="62">
        <v>661</v>
      </c>
      <c r="B126" s="64" t="s">
        <v>303</v>
      </c>
      <c r="C126" s="267" t="s">
        <v>304</v>
      </c>
      <c r="D126" s="59">
        <f t="shared" ref="D126:E126" si="23">SUM(D127:D128)</f>
        <v>4461.6000000000004</v>
      </c>
      <c r="E126" s="59">
        <f t="shared" si="23"/>
        <v>6946.08</v>
      </c>
      <c r="F126" s="44">
        <f t="shared" si="0"/>
        <v>155.68585260892951</v>
      </c>
    </row>
    <row r="127" spans="1:6" ht="12.75" customHeight="1" x14ac:dyDescent="0.2">
      <c r="A127" s="62">
        <v>6614</v>
      </c>
      <c r="B127" s="64" t="s">
        <v>305</v>
      </c>
      <c r="C127" s="267" t="s">
        <v>306</v>
      </c>
      <c r="D127" s="193">
        <v>80</v>
      </c>
      <c r="E127" s="193">
        <v>200</v>
      </c>
      <c r="F127" s="44">
        <f t="shared" si="0"/>
        <v>250</v>
      </c>
    </row>
    <row r="128" spans="1:6" ht="12.75" customHeight="1" x14ac:dyDescent="0.2">
      <c r="A128" s="62">
        <v>6615</v>
      </c>
      <c r="B128" s="64" t="s">
        <v>307</v>
      </c>
      <c r="C128" s="267" t="s">
        <v>308</v>
      </c>
      <c r="D128" s="193">
        <v>4381.6000000000004</v>
      </c>
      <c r="E128" s="193">
        <v>6746.08</v>
      </c>
      <c r="F128" s="44">
        <f t="shared" si="0"/>
        <v>153.96384882234798</v>
      </c>
    </row>
    <row r="129" spans="1:6" ht="36" x14ac:dyDescent="0.2">
      <c r="A129" s="62">
        <v>663</v>
      </c>
      <c r="B129" s="181" t="s">
        <v>309</v>
      </c>
      <c r="C129" s="267" t="s">
        <v>310</v>
      </c>
      <c r="D129" s="59">
        <f t="shared" ref="D129:E129" si="24">SUM(D130:D133)</f>
        <v>0</v>
      </c>
      <c r="E129" s="59">
        <f t="shared" si="24"/>
        <v>2565.6</v>
      </c>
      <c r="F129" s="44" t="str">
        <f t="shared" si="0"/>
        <v>-</v>
      </c>
    </row>
    <row r="130" spans="1:6" ht="12.75" customHeight="1" x14ac:dyDescent="0.2">
      <c r="A130" s="62">
        <v>6631</v>
      </c>
      <c r="B130" s="64" t="s">
        <v>311</v>
      </c>
      <c r="C130" s="267" t="s">
        <v>312</v>
      </c>
      <c r="D130" s="193">
        <v>0</v>
      </c>
      <c r="E130" s="193">
        <v>389.7</v>
      </c>
      <c r="F130" s="44" t="str">
        <f t="shared" si="0"/>
        <v>-</v>
      </c>
    </row>
    <row r="131" spans="1:6" ht="12.75" customHeight="1" x14ac:dyDescent="0.2">
      <c r="A131" s="62">
        <v>6632</v>
      </c>
      <c r="B131" s="181" t="s">
        <v>313</v>
      </c>
      <c r="C131" s="267" t="s">
        <v>314</v>
      </c>
      <c r="D131" s="193">
        <v>0</v>
      </c>
      <c r="E131" s="193">
        <v>2175.9</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101255.88</v>
      </c>
      <c r="E134" s="59">
        <f t="shared" si="25"/>
        <v>94228.17</v>
      </c>
      <c r="F134" s="44">
        <f t="shared" ref="F134:F229" si="26">IF(D134&lt;&gt;0,IF(E134/D134&gt;=100,"&gt;&gt;100",E134/D134*100),"-")</f>
        <v>93.059454917581078</v>
      </c>
    </row>
    <row r="135" spans="1:6" ht="24" x14ac:dyDescent="0.2">
      <c r="A135" s="62">
        <v>671</v>
      </c>
      <c r="B135" s="181" t="s">
        <v>321</v>
      </c>
      <c r="C135" s="267" t="s">
        <v>322</v>
      </c>
      <c r="D135" s="59">
        <f t="shared" ref="D135:E135" si="27">SUM(D136:D138)</f>
        <v>101255.88</v>
      </c>
      <c r="E135" s="59">
        <f t="shared" si="27"/>
        <v>94228.17</v>
      </c>
      <c r="F135" s="44">
        <f t="shared" si="26"/>
        <v>93.059454917581078</v>
      </c>
    </row>
    <row r="136" spans="1:6" ht="12.75" customHeight="1" x14ac:dyDescent="0.2">
      <c r="A136" s="62">
        <v>6711</v>
      </c>
      <c r="B136" s="64" t="s">
        <v>323</v>
      </c>
      <c r="C136" s="267" t="s">
        <v>324</v>
      </c>
      <c r="D136" s="193">
        <v>101255.88</v>
      </c>
      <c r="E136" s="193">
        <v>94228.17</v>
      </c>
      <c r="F136" s="44">
        <f t="shared" si="26"/>
        <v>93.059454917581078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1284209.3399999999</v>
      </c>
      <c r="E152" s="59">
        <f>E153+E164+E202+E221+E230+E262+E273</f>
        <v>1586521.9900000005</v>
      </c>
      <c r="F152" s="44">
        <f t="shared" si="26"/>
        <v>123.54076088560457</v>
      </c>
    </row>
    <row r="153" spans="1:6" ht="12.75" customHeight="1" x14ac:dyDescent="0.2">
      <c r="A153" s="62">
        <v>31</v>
      </c>
      <c r="B153" s="63" t="s">
        <v>356</v>
      </c>
      <c r="C153" s="267" t="s">
        <v>35</v>
      </c>
      <c r="D153" s="59">
        <f t="shared" ref="D153:E153" si="30">D154+D159+D160</f>
        <v>1098056.8400000001</v>
      </c>
      <c r="E153" s="59">
        <f t="shared" si="30"/>
        <v>1403170.1300000004</v>
      </c>
      <c r="F153" s="44">
        <f t="shared" si="26"/>
        <v>127.7866572007329</v>
      </c>
    </row>
    <row r="154" spans="1:6" ht="12.75" customHeight="1" x14ac:dyDescent="0.2">
      <c r="A154" s="62">
        <v>311</v>
      </c>
      <c r="B154" s="63" t="s">
        <v>357</v>
      </c>
      <c r="C154" s="267" t="s">
        <v>358</v>
      </c>
      <c r="D154" s="59">
        <f t="shared" ref="D154:E154" si="31">SUM(D155:D158)</f>
        <v>907360.3</v>
      </c>
      <c r="E154" s="59">
        <f t="shared" si="31"/>
        <v>1169465.6400000001</v>
      </c>
      <c r="F154" s="44">
        <f t="shared" si="26"/>
        <v>128.88657791177332</v>
      </c>
    </row>
    <row r="155" spans="1:6" ht="12.75" customHeight="1" x14ac:dyDescent="0.2">
      <c r="A155" s="62">
        <v>3111</v>
      </c>
      <c r="B155" s="63" t="s">
        <v>359</v>
      </c>
      <c r="C155" s="267" t="s">
        <v>360</v>
      </c>
      <c r="D155" s="193">
        <v>846077.4</v>
      </c>
      <c r="E155" s="193">
        <v>1063387.8500000001</v>
      </c>
      <c r="F155" s="44">
        <f t="shared" si="26"/>
        <v>125.68446456553504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40246.519999999997</v>
      </c>
      <c r="E157" s="193">
        <v>79973.440000000002</v>
      </c>
      <c r="F157" s="44">
        <f t="shared" si="26"/>
        <v>198.70895669985879</v>
      </c>
    </row>
    <row r="158" spans="1:6" ht="12.75" customHeight="1" x14ac:dyDescent="0.2">
      <c r="A158" s="62">
        <v>3114</v>
      </c>
      <c r="B158" s="64" t="s">
        <v>365</v>
      </c>
      <c r="C158" s="267" t="s">
        <v>366</v>
      </c>
      <c r="D158" s="193">
        <v>21036.38</v>
      </c>
      <c r="E158" s="193">
        <v>26104.35</v>
      </c>
      <c r="F158" s="44">
        <f t="shared" si="26"/>
        <v>124.09145489860897</v>
      </c>
    </row>
    <row r="159" spans="1:6" ht="12.75" customHeight="1" x14ac:dyDescent="0.2">
      <c r="A159" s="62">
        <v>312</v>
      </c>
      <c r="B159" s="64" t="s">
        <v>367</v>
      </c>
      <c r="C159" s="267" t="s">
        <v>368</v>
      </c>
      <c r="D159" s="193">
        <v>44946.83</v>
      </c>
      <c r="E159" s="193">
        <v>44137.11</v>
      </c>
      <c r="F159" s="44">
        <f t="shared" si="26"/>
        <v>98.198493642377002</v>
      </c>
    </row>
    <row r="160" spans="1:6" ht="12.75" customHeight="1" x14ac:dyDescent="0.2">
      <c r="A160" s="62">
        <v>313</v>
      </c>
      <c r="B160" s="64" t="s">
        <v>369</v>
      </c>
      <c r="C160" s="267" t="s">
        <v>370</v>
      </c>
      <c r="D160" s="59">
        <f t="shared" ref="D160:E160" si="32">SUM(D161:D163)</f>
        <v>145749.71</v>
      </c>
      <c r="E160" s="59">
        <f t="shared" si="32"/>
        <v>189567.38</v>
      </c>
      <c r="F160" s="44">
        <f t="shared" si="26"/>
        <v>130.06364129300843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145743.87</v>
      </c>
      <c r="E162" s="193">
        <v>189567.38</v>
      </c>
      <c r="F162" s="44">
        <f t="shared" si="26"/>
        <v>130.06885298160398</v>
      </c>
    </row>
    <row r="163" spans="1:6" ht="12.75" customHeight="1" x14ac:dyDescent="0.2">
      <c r="A163" s="62">
        <v>3133</v>
      </c>
      <c r="B163" s="63" t="s">
        <v>375</v>
      </c>
      <c r="C163" s="267" t="s">
        <v>376</v>
      </c>
      <c r="D163" s="193">
        <v>5.84</v>
      </c>
      <c r="E163" s="193"/>
      <c r="F163" s="44">
        <f t="shared" si="26"/>
        <v>0</v>
      </c>
    </row>
    <row r="164" spans="1:6" ht="12.75" customHeight="1" x14ac:dyDescent="0.2">
      <c r="A164" s="69">
        <v>32</v>
      </c>
      <c r="B164" s="64" t="s">
        <v>377</v>
      </c>
      <c r="C164" s="267" t="s">
        <v>378</v>
      </c>
      <c r="D164" s="59">
        <f>D165+D170+D178+D188+D189+D194</f>
        <v>182543.96</v>
      </c>
      <c r="E164" s="59">
        <f>E165+E170+E178+E188+E189+E194</f>
        <v>180534.5</v>
      </c>
      <c r="F164" s="44">
        <f t="shared" si="26"/>
        <v>98.899191186605137</v>
      </c>
    </row>
    <row r="165" spans="1:6" ht="12.75" customHeight="1" x14ac:dyDescent="0.2">
      <c r="A165" s="62">
        <v>321</v>
      </c>
      <c r="B165" s="63" t="s">
        <v>379</v>
      </c>
      <c r="C165" s="267" t="s">
        <v>380</v>
      </c>
      <c r="D165" s="59">
        <f t="shared" ref="D165:E165" si="33">SUM(D166:D169)</f>
        <v>22791.370000000003</v>
      </c>
      <c r="E165" s="59">
        <f t="shared" si="33"/>
        <v>24573.040000000001</v>
      </c>
      <c r="F165" s="44">
        <f t="shared" si="26"/>
        <v>107.81730102227289</v>
      </c>
    </row>
    <row r="166" spans="1:6" ht="12.75" customHeight="1" x14ac:dyDescent="0.2">
      <c r="A166" s="62">
        <v>3211</v>
      </c>
      <c r="B166" s="63" t="s">
        <v>381</v>
      </c>
      <c r="C166" s="267" t="s">
        <v>382</v>
      </c>
      <c r="D166" s="193">
        <v>7538.84</v>
      </c>
      <c r="E166" s="193">
        <v>7473.45</v>
      </c>
      <c r="F166" s="44">
        <f t="shared" si="26"/>
        <v>99.132625178409413</v>
      </c>
    </row>
    <row r="167" spans="1:6" ht="12.75" customHeight="1" x14ac:dyDescent="0.2">
      <c r="A167" s="62">
        <v>3212</v>
      </c>
      <c r="B167" s="63" t="s">
        <v>383</v>
      </c>
      <c r="C167" s="267" t="s">
        <v>384</v>
      </c>
      <c r="D167" s="193">
        <v>13763.67</v>
      </c>
      <c r="E167" s="193">
        <v>15497.29</v>
      </c>
      <c r="F167" s="44">
        <f t="shared" si="26"/>
        <v>112.5956231150558</v>
      </c>
    </row>
    <row r="168" spans="1:6" ht="12.75" customHeight="1" x14ac:dyDescent="0.2">
      <c r="A168" s="62">
        <v>3213</v>
      </c>
      <c r="B168" s="63" t="s">
        <v>385</v>
      </c>
      <c r="C168" s="267" t="s">
        <v>386</v>
      </c>
      <c r="D168" s="193">
        <v>818.86</v>
      </c>
      <c r="E168" s="193">
        <v>1131.8</v>
      </c>
      <c r="F168" s="44">
        <f t="shared" si="26"/>
        <v>138.21654495273916</v>
      </c>
    </row>
    <row r="169" spans="1:6" ht="12.75" customHeight="1" x14ac:dyDescent="0.2">
      <c r="A169" s="62">
        <v>3214</v>
      </c>
      <c r="B169" s="63" t="s">
        <v>387</v>
      </c>
      <c r="C169" s="267" t="s">
        <v>388</v>
      </c>
      <c r="D169" s="193">
        <v>670</v>
      </c>
      <c r="E169" s="193">
        <v>470.5</v>
      </c>
      <c r="F169" s="44">
        <f t="shared" si="26"/>
        <v>70.223880597014926</v>
      </c>
    </row>
    <row r="170" spans="1:6" ht="12.75" customHeight="1" x14ac:dyDescent="0.2">
      <c r="A170" s="62">
        <v>322</v>
      </c>
      <c r="B170" s="63" t="s">
        <v>389</v>
      </c>
      <c r="C170" s="267" t="s">
        <v>390</v>
      </c>
      <c r="D170" s="59">
        <f t="shared" ref="D170:E170" si="34">SUM(D171:D177)</f>
        <v>32871.179999999993</v>
      </c>
      <c r="E170" s="59">
        <f t="shared" si="34"/>
        <v>42550.840000000004</v>
      </c>
      <c r="F170" s="44">
        <f t="shared" si="26"/>
        <v>129.44725440340144</v>
      </c>
    </row>
    <row r="171" spans="1:6" ht="12.75" customHeight="1" x14ac:dyDescent="0.2">
      <c r="A171" s="62">
        <v>3221</v>
      </c>
      <c r="B171" s="63" t="s">
        <v>391</v>
      </c>
      <c r="C171" s="267" t="s">
        <v>392</v>
      </c>
      <c r="D171" s="193">
        <v>6769.44</v>
      </c>
      <c r="E171" s="193">
        <v>5765.38</v>
      </c>
      <c r="F171" s="44">
        <f t="shared" si="26"/>
        <v>85.167753905788373</v>
      </c>
    </row>
    <row r="172" spans="1:6" ht="12.75" customHeight="1" x14ac:dyDescent="0.2">
      <c r="A172" s="62">
        <v>3222</v>
      </c>
      <c r="B172" s="63" t="s">
        <v>393</v>
      </c>
      <c r="C172" s="267" t="s">
        <v>394</v>
      </c>
      <c r="D172" s="193">
        <v>2823.85</v>
      </c>
      <c r="E172" s="193">
        <v>14922.94</v>
      </c>
      <c r="F172" s="44">
        <f t="shared" si="26"/>
        <v>528.46078934787613</v>
      </c>
    </row>
    <row r="173" spans="1:6" ht="12.75" customHeight="1" x14ac:dyDescent="0.2">
      <c r="A173" s="62">
        <v>3223</v>
      </c>
      <c r="B173" s="64" t="s">
        <v>395</v>
      </c>
      <c r="C173" s="267" t="s">
        <v>396</v>
      </c>
      <c r="D173" s="193">
        <v>18018.009999999998</v>
      </c>
      <c r="E173" s="193">
        <v>18827.96</v>
      </c>
      <c r="F173" s="44">
        <f t="shared" si="26"/>
        <v>104.49522450037492</v>
      </c>
    </row>
    <row r="174" spans="1:6" ht="12.75" customHeight="1" x14ac:dyDescent="0.2">
      <c r="A174" s="62">
        <v>3224</v>
      </c>
      <c r="B174" s="64" t="s">
        <v>397</v>
      </c>
      <c r="C174" s="267" t="s">
        <v>398</v>
      </c>
      <c r="D174" s="193">
        <v>2855.87</v>
      </c>
      <c r="E174" s="193">
        <v>2021.33</v>
      </c>
      <c r="F174" s="44">
        <f t="shared" si="26"/>
        <v>70.778081635368565</v>
      </c>
    </row>
    <row r="175" spans="1:6" ht="12.75" customHeight="1" x14ac:dyDescent="0.2">
      <c r="A175" s="62">
        <v>3225</v>
      </c>
      <c r="B175" s="64" t="s">
        <v>399</v>
      </c>
      <c r="C175" s="267" t="s">
        <v>400</v>
      </c>
      <c r="D175" s="193">
        <v>2215.34</v>
      </c>
      <c r="E175" s="193">
        <v>1013.23</v>
      </c>
      <c r="F175" s="44">
        <f t="shared" si="26"/>
        <v>45.736997481199268</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188.67</v>
      </c>
      <c r="E177" s="193"/>
      <c r="F177" s="44">
        <f t="shared" si="26"/>
        <v>0</v>
      </c>
    </row>
    <row r="178" spans="1:6" ht="12.75" customHeight="1" x14ac:dyDescent="0.2">
      <c r="A178" s="62">
        <v>323</v>
      </c>
      <c r="B178" s="64" t="s">
        <v>405</v>
      </c>
      <c r="C178" s="267" t="s">
        <v>406</v>
      </c>
      <c r="D178" s="59">
        <f t="shared" ref="D178:E178" si="35">SUM(D179:D187)</f>
        <v>121584.34</v>
      </c>
      <c r="E178" s="59">
        <f t="shared" si="35"/>
        <v>107187.07</v>
      </c>
      <c r="F178" s="44">
        <f t="shared" si="26"/>
        <v>88.158614834772322</v>
      </c>
    </row>
    <row r="179" spans="1:6" ht="12.75" customHeight="1" x14ac:dyDescent="0.2">
      <c r="A179" s="62">
        <v>3231</v>
      </c>
      <c r="B179" s="64" t="s">
        <v>407</v>
      </c>
      <c r="C179" s="267" t="s">
        <v>408</v>
      </c>
      <c r="D179" s="193">
        <v>6921.66</v>
      </c>
      <c r="E179" s="193">
        <v>6928.48</v>
      </c>
      <c r="F179" s="44">
        <f t="shared" si="26"/>
        <v>100.09853127717916</v>
      </c>
    </row>
    <row r="180" spans="1:6" ht="12.75" customHeight="1" x14ac:dyDescent="0.2">
      <c r="A180" s="62">
        <v>3232</v>
      </c>
      <c r="B180" s="64" t="s">
        <v>409</v>
      </c>
      <c r="C180" s="267" t="s">
        <v>410</v>
      </c>
      <c r="D180" s="193">
        <v>9780.7199999999993</v>
      </c>
      <c r="E180" s="193">
        <v>7097.85</v>
      </c>
      <c r="F180" s="44">
        <f t="shared" si="26"/>
        <v>72.569810811474014</v>
      </c>
    </row>
    <row r="181" spans="1:6" ht="12.75" customHeight="1" x14ac:dyDescent="0.2">
      <c r="A181" s="62">
        <v>3233</v>
      </c>
      <c r="B181" s="64" t="s">
        <v>411</v>
      </c>
      <c r="C181" s="267" t="s">
        <v>412</v>
      </c>
      <c r="D181" s="193">
        <v>248.85</v>
      </c>
      <c r="E181" s="193">
        <v>248.85</v>
      </c>
      <c r="F181" s="44">
        <f t="shared" si="26"/>
        <v>100</v>
      </c>
    </row>
    <row r="182" spans="1:6" ht="12.75" customHeight="1" x14ac:dyDescent="0.2">
      <c r="A182" s="62">
        <v>3234</v>
      </c>
      <c r="B182" s="64" t="s">
        <v>413</v>
      </c>
      <c r="C182" s="267" t="s">
        <v>414</v>
      </c>
      <c r="D182" s="193">
        <v>6021.67</v>
      </c>
      <c r="E182" s="193">
        <v>5768.93</v>
      </c>
      <c r="F182" s="44">
        <f t="shared" si="26"/>
        <v>95.802825462039607</v>
      </c>
    </row>
    <row r="183" spans="1:6" ht="12.75" customHeight="1" x14ac:dyDescent="0.2">
      <c r="A183" s="62">
        <v>3235</v>
      </c>
      <c r="B183" s="63" t="s">
        <v>415</v>
      </c>
      <c r="C183" s="267" t="s">
        <v>416</v>
      </c>
      <c r="D183" s="193">
        <v>8576.94</v>
      </c>
      <c r="E183" s="193">
        <v>7957.75</v>
      </c>
      <c r="F183" s="44">
        <f t="shared" si="26"/>
        <v>92.780758638861869</v>
      </c>
    </row>
    <row r="184" spans="1:6" ht="12.75" customHeight="1" x14ac:dyDescent="0.2">
      <c r="A184" s="62">
        <v>3236</v>
      </c>
      <c r="B184" s="63" t="s">
        <v>417</v>
      </c>
      <c r="C184" s="267" t="s">
        <v>418</v>
      </c>
      <c r="D184" s="193">
        <v>6133.16</v>
      </c>
      <c r="E184" s="193">
        <v>1854.2</v>
      </c>
      <c r="F184" s="44">
        <f t="shared" si="26"/>
        <v>30.232376132368959</v>
      </c>
    </row>
    <row r="185" spans="1:6" ht="12.75" customHeight="1" x14ac:dyDescent="0.2">
      <c r="A185" s="62">
        <v>3237</v>
      </c>
      <c r="B185" s="63" t="s">
        <v>419</v>
      </c>
      <c r="C185" s="267" t="s">
        <v>420</v>
      </c>
      <c r="D185" s="193">
        <v>2459.08</v>
      </c>
      <c r="E185" s="193">
        <v>13629.62</v>
      </c>
      <c r="F185" s="44">
        <f t="shared" si="26"/>
        <v>554.25687655545983</v>
      </c>
    </row>
    <row r="186" spans="1:6" ht="12.75" customHeight="1" x14ac:dyDescent="0.2">
      <c r="A186" s="62">
        <v>3238</v>
      </c>
      <c r="B186" s="63" t="s">
        <v>421</v>
      </c>
      <c r="C186" s="267" t="s">
        <v>422</v>
      </c>
      <c r="D186" s="193">
        <v>1035.6400000000001</v>
      </c>
      <c r="E186" s="193">
        <v>1183.96</v>
      </c>
      <c r="F186" s="44">
        <f t="shared" si="26"/>
        <v>114.32157892704026</v>
      </c>
    </row>
    <row r="187" spans="1:6" ht="12.75" customHeight="1" x14ac:dyDescent="0.2">
      <c r="A187" s="62">
        <v>3239</v>
      </c>
      <c r="B187" s="63" t="s">
        <v>423</v>
      </c>
      <c r="C187" s="267" t="s">
        <v>424</v>
      </c>
      <c r="D187" s="193">
        <v>80406.62</v>
      </c>
      <c r="E187" s="193">
        <v>62517.43</v>
      </c>
      <c r="F187" s="44">
        <f t="shared" si="26"/>
        <v>77.751595577578072</v>
      </c>
    </row>
    <row r="188" spans="1:6" ht="12.75" customHeight="1" x14ac:dyDescent="0.2">
      <c r="A188" s="62">
        <v>324</v>
      </c>
      <c r="B188" s="63" t="s">
        <v>425</v>
      </c>
      <c r="C188" s="267" t="s">
        <v>426</v>
      </c>
      <c r="D188" s="193">
        <v>208.04</v>
      </c>
      <c r="E188" s="193">
        <v>500.12</v>
      </c>
      <c r="F188" s="44">
        <f t="shared" si="26"/>
        <v>240.39607767736976</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5089.03</v>
      </c>
      <c r="E194" s="59">
        <f t="shared" si="36"/>
        <v>5723.43</v>
      </c>
      <c r="F194" s="44">
        <f t="shared" si="26"/>
        <v>112.46602987209744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565.01</v>
      </c>
      <c r="E197" s="193">
        <v>432.24</v>
      </c>
      <c r="F197" s="44">
        <f t="shared" si="26"/>
        <v>76.501300861931654</v>
      </c>
    </row>
    <row r="198" spans="1:6" ht="12.75" customHeight="1" x14ac:dyDescent="0.2">
      <c r="A198" s="62">
        <v>3294</v>
      </c>
      <c r="B198" s="63" t="s">
        <v>445</v>
      </c>
      <c r="C198" s="267" t="s">
        <v>446</v>
      </c>
      <c r="D198" s="193">
        <v>78.09</v>
      </c>
      <c r="E198" s="193">
        <v>95</v>
      </c>
      <c r="F198" s="44">
        <f t="shared" si="26"/>
        <v>121.654501216545</v>
      </c>
    </row>
    <row r="199" spans="1:6" ht="12.75" customHeight="1" x14ac:dyDescent="0.2">
      <c r="A199" s="62">
        <v>3295</v>
      </c>
      <c r="B199" s="63" t="s">
        <v>447</v>
      </c>
      <c r="C199" s="267" t="s">
        <v>448</v>
      </c>
      <c r="D199" s="193">
        <v>3022.94</v>
      </c>
      <c r="E199" s="193">
        <v>4222.18</v>
      </c>
      <c r="F199" s="44">
        <f t="shared" si="26"/>
        <v>139.67131335719532</v>
      </c>
    </row>
    <row r="200" spans="1:6" ht="12.75" customHeight="1" x14ac:dyDescent="0.2">
      <c r="A200" s="62" t="s">
        <v>449</v>
      </c>
      <c r="B200" s="63" t="s">
        <v>450</v>
      </c>
      <c r="C200" s="267" t="s">
        <v>449</v>
      </c>
      <c r="D200" s="193">
        <v>625</v>
      </c>
      <c r="E200" s="193"/>
      <c r="F200" s="44">
        <f t="shared" si="26"/>
        <v>0</v>
      </c>
    </row>
    <row r="201" spans="1:6" ht="12.75" customHeight="1" x14ac:dyDescent="0.2">
      <c r="A201" s="62">
        <v>3299</v>
      </c>
      <c r="B201" s="63" t="s">
        <v>451</v>
      </c>
      <c r="C201" s="267" t="s">
        <v>452</v>
      </c>
      <c r="D201" s="193">
        <v>797.99</v>
      </c>
      <c r="E201" s="193">
        <v>974.01</v>
      </c>
      <c r="F201" s="44">
        <f t="shared" si="26"/>
        <v>122.05792052531987</v>
      </c>
    </row>
    <row r="202" spans="1:6" ht="12.75" customHeight="1" x14ac:dyDescent="0.2">
      <c r="A202" s="62">
        <v>34</v>
      </c>
      <c r="B202" s="182" t="s">
        <v>453</v>
      </c>
      <c r="C202" s="267" t="s">
        <v>454</v>
      </c>
      <c r="D202" s="59">
        <f t="shared" ref="D202:E202" si="37">D203+D208+D216</f>
        <v>336.95000000000005</v>
      </c>
      <c r="E202" s="59">
        <f t="shared" si="37"/>
        <v>135.28</v>
      </c>
      <c r="F202" s="44">
        <f t="shared" si="26"/>
        <v>40.148389968838103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336.95000000000005</v>
      </c>
      <c r="E216" s="59">
        <f t="shared" si="40"/>
        <v>135.28</v>
      </c>
      <c r="F216" s="44">
        <f t="shared" si="26"/>
        <v>40.148389968838103</v>
      </c>
    </row>
    <row r="217" spans="1:6" ht="12.75" customHeight="1" x14ac:dyDescent="0.2">
      <c r="A217" s="62">
        <v>3431</v>
      </c>
      <c r="B217" s="181" t="s">
        <v>483</v>
      </c>
      <c r="C217" s="267" t="s">
        <v>484</v>
      </c>
      <c r="D217" s="193">
        <v>121.59</v>
      </c>
      <c r="E217" s="193">
        <v>132.52000000000001</v>
      </c>
      <c r="F217" s="44">
        <f t="shared" si="26"/>
        <v>108.9892260876717</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215.36</v>
      </c>
      <c r="E219" s="193">
        <v>2.76</v>
      </c>
      <c r="F219" s="44">
        <f t="shared" si="26"/>
        <v>1.2815750371471024</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3019.42</v>
      </c>
      <c r="E262" s="59">
        <f t="shared" si="55"/>
        <v>2682.08</v>
      </c>
      <c r="F262" s="44">
        <f t="shared" ref="F262:F268" si="56">IF(D262&lt;&gt;0,IF(E262/D262&gt;=100,"&gt;&gt;100",E262/D262*100),"-")</f>
        <v>88.827655642474383</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3019.42</v>
      </c>
      <c r="E269" s="59">
        <f t="shared" si="58"/>
        <v>2682.08</v>
      </c>
      <c r="F269" s="44">
        <f t="shared" ref="F269:F272" si="59">IF(D269&lt;&gt;0,IF(E269/D269&gt;=100,"&gt;&gt;100",E269/D269*100),"-")</f>
        <v>88.827655642474383</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3019.42</v>
      </c>
      <c r="E271" s="193">
        <v>2682.08</v>
      </c>
      <c r="F271" s="44">
        <f t="shared" si="59"/>
        <v>88.827655642474383</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252.17</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252.17</v>
      </c>
      <c r="E283" s="59">
        <f t="shared" si="65"/>
        <v>0</v>
      </c>
      <c r="F283" s="44">
        <f t="shared" ref="F283:F294" si="66">IF(D283&lt;&gt;0,IF(E283/D283&gt;=100,"&gt;&gt;100",E283/D283*100),"-")</f>
        <v>0</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252.17</v>
      </c>
      <c r="E288" s="193"/>
      <c r="F288" s="44">
        <f t="shared" si="66"/>
        <v>0</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1284209.3399999999</v>
      </c>
      <c r="E299" s="59">
        <f>E152-E297+E298</f>
        <v>1586521.9900000005</v>
      </c>
      <c r="F299" s="44">
        <f t="shared" si="68"/>
        <v>123.54076088560457</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566.92999999970198</v>
      </c>
      <c r="E301" s="59">
        <f>IF(E299&gt;=E6,E299-E6,0)</f>
        <v>176453.32000000076</v>
      </c>
      <c r="F301" s="44" t="str">
        <f t="shared" si="68"/>
        <v>&gt;&gt;100</v>
      </c>
    </row>
    <row r="302" spans="1:6" ht="12.75" customHeight="1" x14ac:dyDescent="0.2">
      <c r="A302" s="62">
        <v>92211</v>
      </c>
      <c r="B302" s="63" t="s">
        <v>644</v>
      </c>
      <c r="C302" s="267" t="s">
        <v>645</v>
      </c>
      <c r="D302" s="193">
        <v>8131.76</v>
      </c>
      <c r="E302" s="193">
        <v>1765.64</v>
      </c>
      <c r="F302" s="44">
        <f t="shared" si="68"/>
        <v>21.71288872273653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22344.54</v>
      </c>
      <c r="E304" s="193">
        <v>8363.4599999999991</v>
      </c>
      <c r="F304" s="44">
        <f t="shared" si="68"/>
        <v>37.429546546941658</v>
      </c>
    </row>
    <row r="305" spans="1:6" ht="12" x14ac:dyDescent="0.2">
      <c r="A305" s="62">
        <v>9661</v>
      </c>
      <c r="B305" s="228" t="s">
        <v>650</v>
      </c>
      <c r="C305" s="267" t="s">
        <v>651</v>
      </c>
      <c r="D305" s="193">
        <v>0</v>
      </c>
      <c r="E305" s="193">
        <v>466.08</v>
      </c>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1180.23</v>
      </c>
      <c r="E360" s="59">
        <f t="shared" si="86"/>
        <v>5085.03</v>
      </c>
      <c r="F360" s="44">
        <f t="shared" si="72"/>
        <v>430.85076637604533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1180.23</v>
      </c>
      <c r="E373" s="59">
        <f t="shared" si="90"/>
        <v>5085.03</v>
      </c>
      <c r="F373" s="44">
        <f t="shared" si="72"/>
        <v>430.85076637604533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1151.23</v>
      </c>
      <c r="E379" s="59">
        <f t="shared" si="92"/>
        <v>5085.03</v>
      </c>
      <c r="F379" s="44">
        <f t="shared" si="72"/>
        <v>441.70409040765088</v>
      </c>
    </row>
    <row r="380" spans="1:6" ht="12.75" customHeight="1" x14ac:dyDescent="0.2">
      <c r="A380" s="62">
        <v>4221</v>
      </c>
      <c r="B380" s="63" t="s">
        <v>695</v>
      </c>
      <c r="C380" s="267" t="s">
        <v>787</v>
      </c>
      <c r="D380" s="193">
        <v>1151.23</v>
      </c>
      <c r="E380" s="193">
        <v>782.78</v>
      </c>
      <c r="F380" s="44">
        <f t="shared" si="72"/>
        <v>67.995100892089326</v>
      </c>
    </row>
    <row r="381" spans="1:6" ht="12.75" customHeight="1" x14ac:dyDescent="0.2">
      <c r="A381" s="62">
        <v>4222</v>
      </c>
      <c r="B381" s="63" t="s">
        <v>788</v>
      </c>
      <c r="C381" s="267" t="s">
        <v>789</v>
      </c>
      <c r="D381" s="193">
        <v>0</v>
      </c>
      <c r="E381" s="193">
        <v>691.25</v>
      </c>
      <c r="F381" s="44" t="str">
        <f t="shared" si="72"/>
        <v>-</v>
      </c>
    </row>
    <row r="382" spans="1:6" ht="12.75" customHeight="1" x14ac:dyDescent="0.2">
      <c r="A382" s="62">
        <v>4223</v>
      </c>
      <c r="B382" s="63" t="s">
        <v>699</v>
      </c>
      <c r="C382" s="267" t="s">
        <v>790</v>
      </c>
      <c r="D382" s="193">
        <v>0</v>
      </c>
      <c r="E382" s="193">
        <v>3611</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29</v>
      </c>
      <c r="E393" s="59">
        <f t="shared" si="94"/>
        <v>0</v>
      </c>
      <c r="F393" s="44">
        <f t="shared" si="72"/>
        <v>0</v>
      </c>
    </row>
    <row r="394" spans="1:6" ht="12.75" customHeight="1" x14ac:dyDescent="0.2">
      <c r="A394" s="62">
        <v>4241</v>
      </c>
      <c r="B394" s="63" t="s">
        <v>804</v>
      </c>
      <c r="C394" s="267" t="s">
        <v>805</v>
      </c>
      <c r="D394" s="193">
        <v>29</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1180.23</v>
      </c>
      <c r="E418" s="59">
        <f t="shared" si="102"/>
        <v>5085.03</v>
      </c>
      <c r="F418" s="44">
        <f t="shared" si="72"/>
        <v>430.85076637604533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1283642.4100000001</v>
      </c>
      <c r="E422" s="59">
        <f>E6+E308</f>
        <v>1410068.6699999997</v>
      </c>
      <c r="F422" s="44">
        <f t="shared" si="72"/>
        <v>109.84902485420372</v>
      </c>
    </row>
    <row r="423" spans="1:6" ht="12.75" customHeight="1" x14ac:dyDescent="0.2">
      <c r="A423" s="62" t="s">
        <v>629</v>
      </c>
      <c r="B423" s="63" t="s">
        <v>852</v>
      </c>
      <c r="C423" s="267" t="s">
        <v>853</v>
      </c>
      <c r="D423" s="59">
        <f t="shared" ref="D423:E423" si="103">D299+D360</f>
        <v>1285389.5699999998</v>
      </c>
      <c r="E423" s="59">
        <f t="shared" si="103"/>
        <v>1591607.0200000005</v>
      </c>
      <c r="F423" s="44">
        <f t="shared" si="72"/>
        <v>123.82292941742172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1747.1599999996834</v>
      </c>
      <c r="E425" s="59">
        <f t="shared" si="105"/>
        <v>181538.35000000079</v>
      </c>
      <c r="F425" s="44" t="str">
        <f t="shared" si="72"/>
        <v>&gt;&gt;100</v>
      </c>
    </row>
    <row r="426" spans="1:6" ht="12.75" customHeight="1" x14ac:dyDescent="0.2">
      <c r="A426" s="271" t="s">
        <v>858</v>
      </c>
      <c r="B426" s="182" t="s">
        <v>859</v>
      </c>
      <c r="C426" s="272" t="s">
        <v>860</v>
      </c>
      <c r="D426" s="59">
        <f t="shared" ref="D426:E426" si="106">IF(D302-D303+D419-D420&gt;=0,D302-D303+D419-D420,0)</f>
        <v>8131.76</v>
      </c>
      <c r="E426" s="59">
        <f t="shared" si="106"/>
        <v>1765.64</v>
      </c>
      <c r="F426" s="44">
        <f t="shared" si="72"/>
        <v>21.71288872273653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22344.54</v>
      </c>
      <c r="E428" s="80">
        <f t="shared" si="108"/>
        <v>8363.4599999999991</v>
      </c>
      <c r="F428" s="60">
        <f t="shared" si="72"/>
        <v>37.429546546941658</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1283642.4100000001</v>
      </c>
      <c r="E643" s="59">
        <f>E422+E430</f>
        <v>1410068.6699999997</v>
      </c>
      <c r="F643" s="44">
        <f t="shared" si="109"/>
        <v>109.84902485420372</v>
      </c>
    </row>
    <row r="644" spans="1:6" ht="12.75" customHeight="1" x14ac:dyDescent="0.2">
      <c r="A644" s="62" t="s">
        <v>629</v>
      </c>
      <c r="B644" s="63" t="s">
        <v>1285</v>
      </c>
      <c r="C644" s="267" t="s">
        <v>1286</v>
      </c>
      <c r="D644" s="59">
        <f>D423+D535</f>
        <v>1285389.5699999998</v>
      </c>
      <c r="E644" s="59">
        <f>E423+E535</f>
        <v>1591607.0200000005</v>
      </c>
      <c r="F644" s="44">
        <f t="shared" si="109"/>
        <v>123.82292941742172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1747.1599999996834</v>
      </c>
      <c r="E646" s="59">
        <f t="shared" si="164"/>
        <v>181538.35000000079</v>
      </c>
      <c r="F646" s="44" t="str">
        <f t="shared" si="109"/>
        <v>&gt;&gt;100</v>
      </c>
    </row>
    <row r="647" spans="1:6" ht="24" x14ac:dyDescent="0.2">
      <c r="A647" s="271" t="s">
        <v>1291</v>
      </c>
      <c r="B647" s="63" t="s">
        <v>1292</v>
      </c>
      <c r="C647" s="272" t="s">
        <v>1291</v>
      </c>
      <c r="D647" s="59">
        <f>IF(D426-D427+D641-D642&gt;=0,D426-D427+D641-D642,0)</f>
        <v>8131.76</v>
      </c>
      <c r="E647" s="59">
        <f>IF(E426-E427+E641-E642&gt;=0,E426-E427+E641-E642,0)</f>
        <v>1765.64</v>
      </c>
      <c r="F647" s="44">
        <f t="shared" si="109"/>
        <v>21.71288872273653</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6384.6000000003169</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179772.71000000078</v>
      </c>
      <c r="F650" s="44" t="str">
        <f t="shared" si="109"/>
        <v>-</v>
      </c>
    </row>
    <row r="651" spans="1:6" ht="24" x14ac:dyDescent="0.2">
      <c r="A651" s="269" t="s">
        <v>1299</v>
      </c>
      <c r="B651" s="183" t="s">
        <v>1300</v>
      </c>
      <c r="C651" s="270" t="s">
        <v>1299</v>
      </c>
      <c r="D651" s="195">
        <v>179379.45</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21921.7</v>
      </c>
      <c r="E653" s="193">
        <v>21199.13</v>
      </c>
      <c r="F653" s="44">
        <f t="shared" ref="F653:F740" si="167">IF(D653&lt;&gt;0,IF(E653/D653&gt;=100,"&gt;&gt;100",E653/D653*100),"-")</f>
        <v>96.703859645921625</v>
      </c>
    </row>
    <row r="654" spans="1:6" ht="12.75" customHeight="1" x14ac:dyDescent="0.2">
      <c r="A654" s="62" t="s">
        <v>1304</v>
      </c>
      <c r="B654" s="63" t="s">
        <v>1305</v>
      </c>
      <c r="C654" s="267" t="s">
        <v>1304</v>
      </c>
      <c r="D654" s="193">
        <v>221343.35999999999</v>
      </c>
      <c r="E654" s="193">
        <v>239349.07</v>
      </c>
      <c r="F654" s="44">
        <f t="shared" si="167"/>
        <v>108.13474142617154</v>
      </c>
    </row>
    <row r="655" spans="1:6" ht="12.75" customHeight="1" x14ac:dyDescent="0.2">
      <c r="A655" s="62" t="s">
        <v>1306</v>
      </c>
      <c r="B655" s="63" t="s">
        <v>1307</v>
      </c>
      <c r="C655" s="267" t="s">
        <v>1306</v>
      </c>
      <c r="D655" s="193">
        <v>214597.08</v>
      </c>
      <c r="E655" s="193">
        <v>224768.56</v>
      </c>
      <c r="F655" s="44">
        <f t="shared" si="167"/>
        <v>104.73980354252723</v>
      </c>
    </row>
    <row r="656" spans="1:6" ht="24" x14ac:dyDescent="0.2">
      <c r="A656" s="62">
        <v>11</v>
      </c>
      <c r="B656" s="63" t="s">
        <v>1308</v>
      </c>
      <c r="C656" s="267" t="s">
        <v>1309</v>
      </c>
      <c r="D656" s="59">
        <f t="shared" ref="D656:E656" si="168">+D653+D654-D655</f>
        <v>28667.98000000001</v>
      </c>
      <c r="E656" s="59">
        <f t="shared" si="168"/>
        <v>35779.640000000014</v>
      </c>
      <c r="F656" s="44">
        <f t="shared" si="167"/>
        <v>124.80697977325225</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92</v>
      </c>
      <c r="E658" s="273">
        <v>88</v>
      </c>
      <c r="F658" s="44">
        <f t="shared" si="167"/>
        <v>95.652173913043484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66</v>
      </c>
      <c r="E660" s="273">
        <v>62</v>
      </c>
      <c r="F660" s="44">
        <f t="shared" si="167"/>
        <v>93.939393939393938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v>0</v>
      </c>
      <c r="E663" s="191"/>
      <c r="F663" s="70" t="str">
        <f t="shared" si="167"/>
        <v>-</v>
      </c>
    </row>
    <row r="664" spans="1:6" ht="12.75" customHeight="1" x14ac:dyDescent="0.2">
      <c r="A664" s="69" t="s">
        <v>1325</v>
      </c>
      <c r="B664" s="64" t="s">
        <v>1326</v>
      </c>
      <c r="C664" s="300" t="s">
        <v>1325</v>
      </c>
      <c r="D664" s="191">
        <v>0</v>
      </c>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v>0</v>
      </c>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v>0</v>
      </c>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1094207.55</v>
      </c>
      <c r="E683" s="191">
        <v>1205388.56</v>
      </c>
      <c r="F683" s="70">
        <f t="shared" si="167"/>
        <v>110.16087030289638</v>
      </c>
    </row>
    <row r="684" spans="1:6" ht="24" x14ac:dyDescent="0.2">
      <c r="A684" s="69">
        <v>63613</v>
      </c>
      <c r="B684" s="181" t="s">
        <v>1365</v>
      </c>
      <c r="C684" s="301" t="s">
        <v>1366</v>
      </c>
      <c r="D684" s="191">
        <v>48491.1</v>
      </c>
      <c r="E684" s="191">
        <v>69143.509999999995</v>
      </c>
      <c r="F684" s="70">
        <f t="shared" si="167"/>
        <v>142.59010416344441</v>
      </c>
    </row>
    <row r="685" spans="1:6" ht="24" x14ac:dyDescent="0.2">
      <c r="A685" s="62">
        <v>63622</v>
      </c>
      <c r="B685" s="264" t="s">
        <v>1367</v>
      </c>
      <c r="C685" s="267" t="s">
        <v>1368</v>
      </c>
      <c r="D685" s="193">
        <v>0</v>
      </c>
      <c r="E685" s="193">
        <v>191.88</v>
      </c>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v>0</v>
      </c>
      <c r="E711" s="191"/>
      <c r="F711" s="70" t="str">
        <f t="shared" si="167"/>
        <v>-</v>
      </c>
    </row>
    <row r="712" spans="1:6" ht="12.75" customHeight="1" x14ac:dyDescent="0.2">
      <c r="A712" s="69" t="s">
        <v>1406</v>
      </c>
      <c r="B712" s="64" t="s">
        <v>1407</v>
      </c>
      <c r="C712" s="300" t="s">
        <v>1406</v>
      </c>
      <c r="D712" s="191">
        <v>0</v>
      </c>
      <c r="E712" s="191"/>
      <c r="F712" s="70" t="str">
        <f t="shared" si="167"/>
        <v>-</v>
      </c>
    </row>
    <row r="713" spans="1:6" ht="24" x14ac:dyDescent="0.2">
      <c r="A713" s="69" t="s">
        <v>1408</v>
      </c>
      <c r="B713" s="64" t="s">
        <v>1409</v>
      </c>
      <c r="C713" s="300" t="s">
        <v>1408</v>
      </c>
      <c r="D713" s="191">
        <v>0</v>
      </c>
      <c r="E713" s="191"/>
      <c r="F713" s="70" t="str">
        <f t="shared" si="167"/>
        <v>-</v>
      </c>
    </row>
    <row r="714" spans="1:6" ht="12" x14ac:dyDescent="0.2">
      <c r="A714" s="69" t="s">
        <v>1410</v>
      </c>
      <c r="B714" s="64" t="s">
        <v>1411</v>
      </c>
      <c r="C714" s="300" t="s">
        <v>1410</v>
      </c>
      <c r="D714" s="191">
        <v>0</v>
      </c>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v>0</v>
      </c>
      <c r="E722" s="191"/>
      <c r="F722" s="70" t="str">
        <f t="shared" si="167"/>
        <v>-</v>
      </c>
    </row>
    <row r="723" spans="1:6" ht="12" x14ac:dyDescent="0.2">
      <c r="A723" s="69" t="s">
        <v>1428</v>
      </c>
      <c r="B723" s="64" t="s">
        <v>1429</v>
      </c>
      <c r="C723" s="300" t="s">
        <v>1428</v>
      </c>
      <c r="D723" s="191">
        <v>0</v>
      </c>
      <c r="E723" s="191"/>
      <c r="F723" s="70" t="str">
        <f t="shared" si="167"/>
        <v>-</v>
      </c>
    </row>
    <row r="724" spans="1:6" ht="12.75" customHeight="1" x14ac:dyDescent="0.2">
      <c r="A724" s="69">
        <v>65264</v>
      </c>
      <c r="B724" s="64" t="s">
        <v>1430</v>
      </c>
      <c r="C724" s="301" t="s">
        <v>1431</v>
      </c>
      <c r="D724" s="191">
        <v>31409.279999999999</v>
      </c>
      <c r="E724" s="191">
        <v>29723.57</v>
      </c>
      <c r="F724" s="70">
        <f t="shared" si="167"/>
        <v>94.633082961468716</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796.15</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v>0</v>
      </c>
      <c r="E730" s="191"/>
      <c r="F730" s="70" t="str">
        <f t="shared" si="167"/>
        <v>-</v>
      </c>
    </row>
    <row r="731" spans="1:6" ht="24" x14ac:dyDescent="0.2">
      <c r="A731" s="69">
        <v>66345</v>
      </c>
      <c r="B731" s="64" t="s">
        <v>1440</v>
      </c>
      <c r="C731" s="300">
        <v>66345</v>
      </c>
      <c r="D731" s="191">
        <v>0</v>
      </c>
      <c r="E731" s="191"/>
      <c r="F731" s="70" t="str">
        <f t="shared" si="167"/>
        <v>-</v>
      </c>
    </row>
    <row r="732" spans="1:6" ht="12.75" customHeight="1" x14ac:dyDescent="0.2">
      <c r="A732" s="69">
        <v>31214</v>
      </c>
      <c r="B732" s="64" t="s">
        <v>1441</v>
      </c>
      <c r="C732" s="301" t="s">
        <v>1442</v>
      </c>
      <c r="D732" s="191">
        <v>5041.22</v>
      </c>
      <c r="E732" s="191"/>
      <c r="F732" s="70">
        <f t="shared" si="167"/>
        <v>0</v>
      </c>
    </row>
    <row r="733" spans="1:6" ht="12.75" customHeight="1" x14ac:dyDescent="0.2">
      <c r="A733" s="69">
        <v>31215</v>
      </c>
      <c r="B733" s="64" t="s">
        <v>1443</v>
      </c>
      <c r="C733" s="301" t="s">
        <v>1444</v>
      </c>
      <c r="D733" s="191">
        <v>2207.1999999999998</v>
      </c>
      <c r="E733" s="191">
        <v>2207.1999999999998</v>
      </c>
      <c r="F733" s="70">
        <f t="shared" si="167"/>
        <v>100</v>
      </c>
    </row>
    <row r="734" spans="1:6" ht="12.75" customHeight="1" x14ac:dyDescent="0.2">
      <c r="A734" s="69">
        <v>32121</v>
      </c>
      <c r="B734" s="64" t="s">
        <v>1445</v>
      </c>
      <c r="C734" s="301" t="s">
        <v>1446</v>
      </c>
      <c r="D734" s="191">
        <v>13763.67</v>
      </c>
      <c r="E734" s="191">
        <v>15497.29</v>
      </c>
      <c r="F734" s="70">
        <f t="shared" si="167"/>
        <v>112.5956231150558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4757.54</v>
      </c>
      <c r="E736" s="193">
        <v>35.450000000000003</v>
      </c>
      <c r="F736" s="44">
        <f t="shared" si="167"/>
        <v>0.74513298889762358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2239.58</v>
      </c>
      <c r="E738" s="193">
        <v>895.83</v>
      </c>
      <c r="F738" s="44">
        <f t="shared" si="167"/>
        <v>39.999910697541509</v>
      </c>
    </row>
    <row r="739" spans="1:6" ht="12.75" customHeight="1" x14ac:dyDescent="0.2">
      <c r="A739" s="69" t="s">
        <v>1455</v>
      </c>
      <c r="B739" s="64" t="s">
        <v>1456</v>
      </c>
      <c r="C739" s="301" t="s">
        <v>1455</v>
      </c>
      <c r="D739" s="191">
        <v>0</v>
      </c>
      <c r="E739" s="191">
        <v>12014.29</v>
      </c>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v>0</v>
      </c>
      <c r="E743" s="191"/>
      <c r="F743" s="70" t="str">
        <f t="shared" ref="F743:F744" si="170">IF(D743&lt;&gt;0,IF(E743/D743&gt;=100,"&gt;&gt;100",E743/D743*100),"-")</f>
        <v>-</v>
      </c>
    </row>
    <row r="744" spans="1:6" ht="12.75" customHeight="1" x14ac:dyDescent="0.2">
      <c r="A744" s="69" t="s">
        <v>1465</v>
      </c>
      <c r="B744" s="64" t="s">
        <v>1466</v>
      </c>
      <c r="C744" s="300" t="s">
        <v>1465</v>
      </c>
      <c r="D744" s="191">
        <v>2940</v>
      </c>
      <c r="E744" s="191">
        <v>3996</v>
      </c>
      <c r="F744" s="70">
        <f t="shared" si="170"/>
        <v>135.91836734693879</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v>0</v>
      </c>
      <c r="E806" s="191"/>
      <c r="F806" s="70" t="str">
        <f t="shared" ref="F806:F814" si="171">IF(D806&lt;&gt;0,IF(E806/D806&gt;=100,"&gt;&gt;100",E806/D806*100),"-")</f>
        <v>-</v>
      </c>
    </row>
    <row r="807" spans="1:6" ht="24" x14ac:dyDescent="0.2">
      <c r="A807" s="69" t="s">
        <v>1590</v>
      </c>
      <c r="B807" s="181" t="s">
        <v>1591</v>
      </c>
      <c r="C807" s="300" t="s">
        <v>1590</v>
      </c>
      <c r="D807" s="191">
        <v>0</v>
      </c>
      <c r="E807" s="191"/>
      <c r="F807" s="70" t="str">
        <f t="shared" si="171"/>
        <v>-</v>
      </c>
    </row>
    <row r="808" spans="1:6" ht="24" x14ac:dyDescent="0.2">
      <c r="A808" s="69" t="s">
        <v>1592</v>
      </c>
      <c r="B808" s="181" t="s">
        <v>1593</v>
      </c>
      <c r="C808" s="300" t="s">
        <v>1592</v>
      </c>
      <c r="D808" s="191">
        <v>0</v>
      </c>
      <c r="E808" s="191"/>
      <c r="F808" s="70" t="str">
        <f t="shared" si="171"/>
        <v>-</v>
      </c>
    </row>
    <row r="809" spans="1:6" ht="24" x14ac:dyDescent="0.2">
      <c r="A809" s="69" t="s">
        <v>1594</v>
      </c>
      <c r="B809" s="181" t="s">
        <v>1595</v>
      </c>
      <c r="C809" s="300" t="s">
        <v>1594</v>
      </c>
      <c r="D809" s="191">
        <v>0</v>
      </c>
      <c r="E809" s="191"/>
      <c r="F809" s="70" t="str">
        <f t="shared" si="171"/>
        <v>-</v>
      </c>
    </row>
    <row r="810" spans="1:6" ht="24" x14ac:dyDescent="0.2">
      <c r="A810" s="69" t="s">
        <v>1596</v>
      </c>
      <c r="B810" s="181" t="s">
        <v>1597</v>
      </c>
      <c r="C810" s="300" t="s">
        <v>1596</v>
      </c>
      <c r="D810" s="191">
        <v>0</v>
      </c>
      <c r="E810" s="191"/>
      <c r="F810" s="70" t="str">
        <f t="shared" si="171"/>
        <v>-</v>
      </c>
    </row>
    <row r="811" spans="1:6" ht="24" x14ac:dyDescent="0.2">
      <c r="A811" s="69" t="s">
        <v>1598</v>
      </c>
      <c r="B811" s="181" t="s">
        <v>1599</v>
      </c>
      <c r="C811" s="300" t="s">
        <v>1598</v>
      </c>
      <c r="D811" s="191">
        <v>0</v>
      </c>
      <c r="E811" s="191"/>
      <c r="F811" s="70" t="str">
        <f t="shared" si="171"/>
        <v>-</v>
      </c>
    </row>
    <row r="812" spans="1:6" ht="12" x14ac:dyDescent="0.2">
      <c r="A812" s="69" t="s">
        <v>1600</v>
      </c>
      <c r="B812" s="181" t="s">
        <v>1601</v>
      </c>
      <c r="C812" s="300" t="s">
        <v>1600</v>
      </c>
      <c r="D812" s="191">
        <v>0</v>
      </c>
      <c r="E812" s="191"/>
      <c r="F812" s="70" t="str">
        <f t="shared" si="171"/>
        <v>-</v>
      </c>
    </row>
    <row r="813" spans="1:6" ht="12" x14ac:dyDescent="0.2">
      <c r="A813" s="69" t="s">
        <v>1602</v>
      </c>
      <c r="B813" s="181" t="s">
        <v>1603</v>
      </c>
      <c r="C813" s="300" t="s">
        <v>1602</v>
      </c>
      <c r="D813" s="191">
        <v>0</v>
      </c>
      <c r="E813" s="191"/>
      <c r="F813" s="70" t="str">
        <f t="shared" si="171"/>
        <v>-</v>
      </c>
    </row>
    <row r="814" spans="1:6" ht="12" x14ac:dyDescent="0.2">
      <c r="A814" s="69" t="s">
        <v>1604</v>
      </c>
      <c r="B814" s="181" t="s">
        <v>1605</v>
      </c>
      <c r="C814" s="300" t="s">
        <v>1604</v>
      </c>
      <c r="D814" s="191">
        <v>0</v>
      </c>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3019.42</v>
      </c>
      <c r="E855" s="193">
        <v>2682.08</v>
      </c>
      <c r="F855" s="44">
        <f t="shared" si="169"/>
        <v>88.827655642474383</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10" zoomScaleNormal="110" workbookViewId="0">
      <selection activeCell="K66" sqref="K6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242096.41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1434332.5799999998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91640.2</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1336825.8400000001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1229775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104233.48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135.28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2682.08</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2909.13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2957.41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1425610.96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76134.850000000006</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1343084.34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1238345.21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102911.95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138.62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1688.56</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2361.88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4029.89</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250818.0299999998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39879.160000000003</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38823.47</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38823.47</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1055.69</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62.17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62.17</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993.52</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993.52</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210938.87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18553.310000000001</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191838.31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547.25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0" zoomScale="190" zoomScaleNormal="19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2</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10653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Nosil</cp:lastModifiedBy>
  <cp:lastPrinted>2025-03-11T06:54:08Z</cp:lastPrinted>
  <dcterms:created xsi:type="dcterms:W3CDTF">2022-04-01T05:14:30Z</dcterms:created>
  <dcterms:modified xsi:type="dcterms:W3CDTF">2025-07-09T09:55:33Z</dcterms:modified>
</cp:coreProperties>
</file>