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00e98288313dfd/Desktop/jadranka natječaj/"/>
    </mc:Choice>
  </mc:AlternateContent>
  <xr:revisionPtr revIDLastSave="92" documentId="8_{04568C55-4A14-4252-8764-8632B035DF69}" xr6:coauthVersionLast="47" xr6:coauthVersionMax="47" xr10:uidLastSave="{AF3E29F6-DBD9-4BF4-8A50-0475B4280280}"/>
  <bookViews>
    <workbookView xWindow="28680" yWindow="-120" windowWidth="29040" windowHeight="15840" tabRatio="758" xr2:uid="{00000000-000D-0000-FFFF-FFFF00000000}"/>
  </bookViews>
  <sheets>
    <sheet name="7 ostalo" sheetId="11" r:id="rId1"/>
  </sheets>
  <definedNames>
    <definedName name="_xlnm._FilterDatabase" localSheetId="0" hidden="1">'7 ostalo'!$B$3:$H$3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11" l="1"/>
  <c r="K35" i="11" l="1"/>
  <c r="L35" i="11"/>
  <c r="I30" i="11" l="1"/>
  <c r="I29" i="11"/>
  <c r="K29" i="11" l="1"/>
  <c r="L29" i="11"/>
  <c r="L30" i="11"/>
  <c r="K30" i="11"/>
  <c r="I31" i="11"/>
  <c r="I28" i="11"/>
  <c r="I17" i="11"/>
  <c r="I14" i="11"/>
  <c r="I4" i="11"/>
  <c r="I5" i="11"/>
  <c r="K31" i="11" l="1"/>
  <c r="L31" i="11"/>
  <c r="L14" i="11"/>
  <c r="K14" i="11"/>
  <c r="K17" i="11"/>
  <c r="L17" i="11"/>
  <c r="K5" i="11"/>
  <c r="L5" i="11"/>
  <c r="L28" i="11"/>
  <c r="K28" i="11"/>
  <c r="L4" i="11"/>
  <c r="K4" i="11"/>
  <c r="I7" i="11"/>
  <c r="I8" i="11"/>
  <c r="I9" i="11"/>
  <c r="I10" i="11"/>
  <c r="I11" i="11"/>
  <c r="I12" i="11"/>
  <c r="I13" i="11"/>
  <c r="I15" i="11"/>
  <c r="I16" i="11"/>
  <c r="I18" i="11"/>
  <c r="I19" i="11"/>
  <c r="I20" i="11"/>
  <c r="I21" i="11"/>
  <c r="I22" i="11"/>
  <c r="I23" i="11"/>
  <c r="I24" i="11"/>
  <c r="I25" i="11"/>
  <c r="I26" i="11"/>
  <c r="I27" i="11"/>
  <c r="I32" i="11"/>
  <c r="I33" i="11"/>
  <c r="I34" i="11"/>
  <c r="I6" i="11"/>
  <c r="I36" i="11" l="1"/>
  <c r="K33" i="11"/>
  <c r="L33" i="11"/>
  <c r="K11" i="11"/>
  <c r="L11" i="11"/>
  <c r="L32" i="11"/>
  <c r="K32" i="11"/>
  <c r="L24" i="11"/>
  <c r="K24" i="11"/>
  <c r="L20" i="11"/>
  <c r="K20" i="11"/>
  <c r="L10" i="11"/>
  <c r="K10" i="11"/>
  <c r="L6" i="11"/>
  <c r="K6" i="11"/>
  <c r="K27" i="11"/>
  <c r="L27" i="11"/>
  <c r="K23" i="11"/>
  <c r="L23" i="11"/>
  <c r="K19" i="11"/>
  <c r="L19" i="11"/>
  <c r="K13" i="11"/>
  <c r="L13" i="11"/>
  <c r="K9" i="11"/>
  <c r="L9" i="11"/>
  <c r="L34" i="11"/>
  <c r="K34" i="11"/>
  <c r="L26" i="11"/>
  <c r="K26" i="11"/>
  <c r="L22" i="11"/>
  <c r="K22" i="11"/>
  <c r="L18" i="11"/>
  <c r="K18" i="11"/>
  <c r="L12" i="11"/>
  <c r="K12" i="11"/>
  <c r="L8" i="11"/>
  <c r="K8" i="11"/>
  <c r="K25" i="11"/>
  <c r="L25" i="11"/>
  <c r="L16" i="11"/>
  <c r="K16" i="11"/>
  <c r="K7" i="11"/>
  <c r="L7" i="11"/>
  <c r="K21" i="11"/>
  <c r="L21" i="11"/>
  <c r="K15" i="11"/>
  <c r="L15" i="11"/>
  <c r="K36" i="11" l="1"/>
  <c r="L36" i="11"/>
</calcChain>
</file>

<file path=xl/sharedStrings.xml><?xml version="1.0" encoding="utf-8"?>
<sst xmlns="http://schemas.openxmlformats.org/spreadsheetml/2006/main" count="133" uniqueCount="92">
  <si>
    <t>RB</t>
  </si>
  <si>
    <t>Artikal</t>
  </si>
  <si>
    <t>Veličina pakovanja</t>
  </si>
  <si>
    <t>Cijena bez PDV-a</t>
  </si>
  <si>
    <t>Interna šifra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</si>
  <si>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</si>
  <si>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</si>
  <si>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</si>
  <si>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</si>
  <si>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</si>
  <si>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</si>
  <si>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</si>
  <si>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</si>
  <si>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</si>
  <si>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</si>
  <si>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</si>
  <si>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</si>
  <si>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</si>
  <si>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</si>
  <si>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</si>
  <si>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</si>
  <si>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</si>
  <si>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</si>
  <si>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</si>
  <si>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</si>
  <si>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</si>
  <si>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</si>
  <si>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</si>
  <si>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</si>
  <si>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</si>
  <si>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</si>
  <si>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</si>
  <si>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</si>
  <si>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</si>
  <si>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</si>
  <si>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</si>
  <si>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M.P.</t>
  </si>
  <si>
    <t>potpis ovlaštene osobe ponuditelja</t>
  </si>
  <si>
    <t>PDV %</t>
  </si>
  <si>
    <t>Ukupno</t>
  </si>
  <si>
    <t>Ukupno sa PDV-om</t>
  </si>
  <si>
    <t>UKUPNO</t>
  </si>
  <si>
    <t>Troškovnik grupa namirnica: ostale namirnice</t>
  </si>
  <si>
    <t>* Troškovnici koji nemaju ispunjene sve stavke neće se smatrati ispravnim i neće biti prihvačeni</t>
  </si>
  <si>
    <t>** Troškovnici na kojima se ručno ispravljaju artikli neće se smatrati ispravnim i neće biti prihvačeni</t>
  </si>
  <si>
    <t xml:space="preserve">Okvirna količina </t>
  </si>
  <si>
    <t>PDV iznos</t>
  </si>
  <si>
    <t>Jed. mjere</t>
  </si>
  <si>
    <t>15800000</t>
  </si>
  <si>
    <t>32.</t>
  </si>
  <si>
    <t>kg.</t>
  </si>
  <si>
    <t>kom.</t>
  </si>
  <si>
    <t>250 g.</t>
  </si>
  <si>
    <t>lit.</t>
  </si>
  <si>
    <t>Brašno glatko T-550</t>
  </si>
  <si>
    <t>Brašno oštro T-400</t>
  </si>
  <si>
    <t>Crvena paprika mljevena</t>
  </si>
  <si>
    <t>Cracker integralni – (250.g sadrži 8 paketa težine 0,031 kg.)</t>
  </si>
  <si>
    <t>Čaj 20-40. (šumsko voće)</t>
  </si>
  <si>
    <t xml:space="preserve">Čokolada za kuhanje </t>
  </si>
  <si>
    <t>200 g.</t>
  </si>
  <si>
    <t xml:space="preserve">Jaje - (paket 10 kom) M </t>
  </si>
  <si>
    <t xml:space="preserve">Keksi integralni </t>
  </si>
  <si>
    <t>Keksi Petit Beurre integralni</t>
  </si>
  <si>
    <t xml:space="preserve">Kroasan pakirani </t>
  </si>
  <si>
    <t>50-70 g.</t>
  </si>
  <si>
    <t>Kruišne mrvice</t>
  </si>
  <si>
    <t>Mlinci</t>
  </si>
  <si>
    <t>Njoki DS</t>
  </si>
  <si>
    <t>Ocat jabučni</t>
  </si>
  <si>
    <t>Palenta</t>
  </si>
  <si>
    <t>Prašak za pecivo</t>
  </si>
  <si>
    <t>10. g.</t>
  </si>
  <si>
    <t>kom</t>
  </si>
  <si>
    <t>Puding čašica čokolada</t>
  </si>
  <si>
    <t>125 g</t>
  </si>
  <si>
    <t>Riža integralna</t>
  </si>
  <si>
    <t>Sol</t>
  </si>
  <si>
    <t>Šećer smeđi</t>
  </si>
  <si>
    <t>Šećer u prahu</t>
  </si>
  <si>
    <t>500 g.</t>
  </si>
  <si>
    <t>Ulje maslinovo</t>
  </si>
  <si>
    <t>Ulje mješavina suncokretovo-maslinovo (mediteran)</t>
  </si>
  <si>
    <t>Ulje suncokretovo</t>
  </si>
  <si>
    <t>Tjestenina za juhu</t>
  </si>
  <si>
    <t>Tjestenina - lazanje</t>
  </si>
  <si>
    <t>Tjestenina - penne rigate integralni</t>
  </si>
  <si>
    <t xml:space="preserve">Tjestenina - tubetti rigati </t>
  </si>
  <si>
    <t>Vanilij šećer</t>
  </si>
  <si>
    <t>Vegeta</t>
  </si>
  <si>
    <t>Zobene pahuljice</t>
  </si>
  <si>
    <t>Ječmena kaša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</si>
</sst>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62">
    <xf numFmtId="0" fontId="0" fillId="0" borderId="0" xfId="0"/>
    <xf numFmtId="0" fontId="1" fillId="0" borderId="0" xfId="2"/>
    <xf numFmtId="0" fontId="2" fillId="0" borderId="0" xfId="2" applyFont="1"/>
    <xf numFmtId="0" fontId="1" fillId="0" borderId="0" xfId="2" applyAlignment="1">
      <alignment horizontal="center"/>
    </xf>
    <xf numFmtId="4" fontId="1" fillId="0" borderId="0" xfId="2" applyNumberFormat="1"/>
    <xf numFmtId="0" fontId="4" fillId="0" borderId="4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1" fillId="0" borderId="5" xfId="2" applyBorder="1"/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49" fontId="5" fillId="0" borderId="9" xfId="2" applyNumberFormat="1" applyFont="1" applyBorder="1" applyAlignment="1">
      <alignment horizontal="center" vertical="center"/>
    </xf>
    <xf numFmtId="49" fontId="5" fillId="0" borderId="9" xfId="2" applyNumberFormat="1" applyFont="1" applyBorder="1" applyAlignment="1" applyProtection="1">
      <alignment horizontal="center" vertical="center"/>
      <protection locked="0"/>
    </xf>
    <xf numFmtId="2" fontId="5" fillId="0" borderId="9" xfId="2" applyNumberFormat="1" applyFont="1" applyBorder="1" applyAlignment="1" applyProtection="1">
      <alignment horizontal="center" vertical="center"/>
      <protection locked="0"/>
    </xf>
    <xf numFmtId="2" fontId="1" fillId="0" borderId="9" xfId="2" applyNumberFormat="1" applyBorder="1"/>
    <xf numFmtId="0" fontId="2" fillId="0" borderId="10" xfId="2" applyFont="1" applyBorder="1" applyAlignment="1">
      <alignment horizontal="center" vertical="center"/>
    </xf>
    <xf numFmtId="2" fontId="4" fillId="2" borderId="7" xfId="2" applyNumberFormat="1" applyFont="1" applyFill="1" applyBorder="1" applyAlignment="1" applyProtection="1">
      <alignment horizontal="center" vertical="center"/>
      <protection locked="0"/>
    </xf>
    <xf numFmtId="2" fontId="4" fillId="2" borderId="1" xfId="2" applyNumberFormat="1" applyFont="1" applyFill="1" applyBorder="1" applyAlignment="1" applyProtection="1">
      <alignment horizontal="center" vertical="center"/>
      <protection locked="0"/>
    </xf>
    <xf numFmtId="49" fontId="4" fillId="2" borderId="7" xfId="2" applyNumberFormat="1" applyFont="1" applyFill="1" applyBorder="1" applyAlignment="1" applyProtection="1">
      <alignment horizontal="center" vertical="center"/>
      <protection locked="0"/>
    </xf>
    <xf numFmtId="49" fontId="4" fillId="2" borderId="1" xfId="2" applyNumberFormat="1" applyFont="1" applyFill="1" applyBorder="1" applyAlignment="1" applyProtection="1">
      <alignment horizontal="center" vertical="center"/>
      <protection locked="0"/>
    </xf>
    <xf numFmtId="49" fontId="4" fillId="2" borderId="4" xfId="2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Protection="1">
      <protection hidden="1"/>
    </xf>
    <xf numFmtId="0" fontId="6" fillId="0" borderId="1" xfId="0" applyFont="1" applyBorder="1" applyAlignment="1" applyProtection="1">
      <alignment vertical="center"/>
      <protection hidden="1"/>
    </xf>
    <xf numFmtId="49" fontId="6" fillId="0" borderId="1" xfId="0" applyNumberFormat="1" applyFont="1" applyBorder="1" applyAlignment="1" applyProtection="1">
      <alignment vertical="center"/>
      <protection hidden="1"/>
    </xf>
    <xf numFmtId="0" fontId="6" fillId="0" borderId="1" xfId="0" applyFont="1" applyBorder="1" applyAlignment="1">
      <alignment vertical="center"/>
    </xf>
    <xf numFmtId="49" fontId="6" fillId="0" borderId="1" xfId="0" applyNumberFormat="1" applyFont="1" applyBorder="1" applyProtection="1"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/>
      <protection hidden="1"/>
    </xf>
    <xf numFmtId="49" fontId="6" fillId="0" borderId="1" xfId="0" applyNumberFormat="1" applyFont="1" applyBorder="1" applyAlignment="1" applyProtection="1">
      <alignment horizontal="center"/>
      <protection hidden="1"/>
    </xf>
    <xf numFmtId="0" fontId="6" fillId="0" borderId="2" xfId="0" applyFont="1" applyBorder="1" applyAlignment="1" applyProtection="1">
      <alignment horizontal="center"/>
      <protection hidden="1"/>
    </xf>
    <xf numFmtId="0" fontId="4" fillId="0" borderId="15" xfId="2" applyFont="1" applyBorder="1" applyAlignment="1">
      <alignment horizontal="center" vertical="center"/>
    </xf>
    <xf numFmtId="2" fontId="4" fillId="2" borderId="14" xfId="2" applyNumberFormat="1" applyFont="1" applyFill="1" applyBorder="1" applyAlignment="1" applyProtection="1">
      <alignment horizontal="center" vertical="center"/>
      <protection locked="0"/>
    </xf>
    <xf numFmtId="0" fontId="3" fillId="0" borderId="0" xfId="2" applyFont="1"/>
    <xf numFmtId="0" fontId="3" fillId="0" borderId="16" xfId="2" applyFont="1" applyBorder="1" applyAlignment="1">
      <alignment horizontal="center" vertical="center" wrapText="1"/>
    </xf>
    <xf numFmtId="0" fontId="3" fillId="0" borderId="17" xfId="2" applyFont="1" applyBorder="1" applyAlignment="1">
      <alignment horizontal="center" vertical="center" wrapText="1"/>
    </xf>
    <xf numFmtId="0" fontId="3" fillId="0" borderId="18" xfId="2" applyFont="1" applyBorder="1" applyAlignment="1">
      <alignment horizontal="center" vertical="center"/>
    </xf>
    <xf numFmtId="4" fontId="3" fillId="0" borderId="19" xfId="2" applyNumberFormat="1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 vertical="center"/>
      <protection hidden="1"/>
    </xf>
    <xf numFmtId="49" fontId="6" fillId="0" borderId="14" xfId="0" applyNumberFormat="1" applyFont="1" applyBorder="1" applyProtection="1"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49" fontId="4" fillId="2" borderId="14" xfId="2" applyNumberFormat="1" applyFont="1" applyFill="1" applyBorder="1" applyAlignment="1" applyProtection="1">
      <alignment horizontal="center" vertical="center"/>
      <protection locked="0"/>
    </xf>
    <xf numFmtId="0" fontId="5" fillId="0" borderId="1" xfId="2" applyFont="1" applyBorder="1" applyAlignment="1">
      <alignment horizontal="left" vertical="center" wrapText="1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left" vertical="center" wrapText="1"/>
    </xf>
    <xf numFmtId="0" fontId="5" fillId="0" borderId="3" xfId="2" applyFont="1" applyBorder="1" applyAlignment="1">
      <alignment horizontal="center" vertical="center"/>
    </xf>
    <xf numFmtId="1" fontId="4" fillId="2" borderId="14" xfId="2" applyNumberFormat="1" applyFont="1" applyFill="1" applyBorder="1" applyAlignment="1" applyProtection="1">
      <alignment horizontal="center" vertical="center"/>
      <protection locked="0"/>
    </xf>
    <xf numFmtId="1" fontId="4" fillId="2" borderId="1" xfId="2" applyNumberFormat="1" applyFont="1" applyFill="1" applyBorder="1" applyAlignment="1" applyProtection="1">
      <alignment horizontal="center" vertical="center"/>
      <protection locked="0"/>
    </xf>
    <xf numFmtId="0" fontId="3" fillId="0" borderId="19" xfId="2" applyFont="1" applyBorder="1" applyAlignment="1">
      <alignment horizontal="center" vertical="center" wrapText="1"/>
    </xf>
    <xf numFmtId="1" fontId="4" fillId="2" borderId="7" xfId="2" applyNumberFormat="1" applyFont="1" applyFill="1" applyBorder="1" applyAlignment="1" applyProtection="1">
      <alignment horizontal="center" vertical="center"/>
      <protection locked="0"/>
    </xf>
    <xf numFmtId="4" fontId="1" fillId="0" borderId="12" xfId="2" applyNumberFormat="1" applyBorder="1" applyAlignment="1" applyProtection="1">
      <alignment horizontal="right"/>
      <protection locked="0"/>
    </xf>
    <xf numFmtId="4" fontId="4" fillId="2" borderId="7" xfId="2" applyNumberFormat="1" applyFont="1" applyFill="1" applyBorder="1" applyAlignment="1">
      <alignment horizontal="right" vertical="center"/>
    </xf>
    <xf numFmtId="4" fontId="4" fillId="2" borderId="1" xfId="2" applyNumberFormat="1" applyFont="1" applyFill="1" applyBorder="1" applyAlignment="1">
      <alignment horizontal="right" vertical="center"/>
    </xf>
    <xf numFmtId="4" fontId="4" fillId="2" borderId="12" xfId="2" applyNumberFormat="1" applyFont="1" applyFill="1" applyBorder="1" applyAlignment="1">
      <alignment horizontal="right" vertical="center"/>
    </xf>
    <xf numFmtId="4" fontId="4" fillId="2" borderId="20" xfId="2" applyNumberFormat="1" applyFont="1" applyFill="1" applyBorder="1" applyAlignment="1">
      <alignment horizontal="right" vertical="center"/>
    </xf>
    <xf numFmtId="4" fontId="4" fillId="2" borderId="11" xfId="2" applyNumberFormat="1" applyFont="1" applyFill="1" applyBorder="1" applyAlignment="1">
      <alignment horizontal="right" vertical="center"/>
    </xf>
    <xf numFmtId="4" fontId="4" fillId="0" borderId="1" xfId="2" applyNumberFormat="1" applyFont="1" applyBorder="1" applyAlignment="1">
      <alignment horizontal="right" vertical="center" indent="1"/>
    </xf>
    <xf numFmtId="4" fontId="4" fillId="2" borderId="14" xfId="2" applyNumberFormat="1" applyFont="1" applyFill="1" applyBorder="1" applyAlignment="1">
      <alignment horizontal="right" vertical="center"/>
    </xf>
    <xf numFmtId="4" fontId="4" fillId="0" borderId="7" xfId="2" applyNumberFormat="1" applyFont="1" applyBorder="1" applyAlignment="1">
      <alignment horizontal="right" vertical="center" indent="1"/>
    </xf>
    <xf numFmtId="4" fontId="4" fillId="0" borderId="14" xfId="2" applyNumberFormat="1" applyFont="1" applyBorder="1" applyAlignment="1">
      <alignment horizontal="right" vertical="center" indent="1"/>
    </xf>
    <xf numFmtId="4" fontId="4" fillId="0" borderId="4" xfId="2" applyNumberFormat="1" applyFont="1" applyBorder="1" applyAlignment="1">
      <alignment horizontal="right" vertical="center" indent="1"/>
    </xf>
    <xf numFmtId="4" fontId="4" fillId="2" borderId="13" xfId="2" applyNumberFormat="1" applyFont="1" applyFill="1" applyBorder="1" applyAlignment="1">
      <alignment horizontal="right" vertical="center"/>
    </xf>
    <xf numFmtId="2" fontId="4" fillId="2" borderId="7" xfId="2" applyNumberFormat="1" applyFont="1" applyFill="1" applyBorder="1" applyAlignment="1">
      <alignment horizontal="right" vertical="center"/>
    </xf>
    <xf numFmtId="2" fontId="4" fillId="2" borderId="1" xfId="2" applyNumberFormat="1" applyFont="1" applyFill="1" applyBorder="1" applyAlignment="1">
      <alignment horizontal="right" vertical="center"/>
    </xf>
  </cellXfs>
  <cellStyles count="3">
    <cellStyle name="Normal 3" xfId="1" xr:uid="{00000000-0005-0000-0000-000000000000}"/>
    <cellStyle name="Normalno" xfId="0" builtinId="0"/>
    <cellStyle name="Normalno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41"/>
  <sheetViews>
    <sheetView tabSelected="1" topLeftCell="A19" zoomScale="110" zoomScaleNormal="110" workbookViewId="0">
      <selection activeCell="N39" sqref="N39"/>
    </sheetView>
  </sheetViews>
  <sheetFormatPr defaultRowHeight="12.75" x14ac:dyDescent="0.2"/>
  <cols>
    <col min="1" max="1" width="0.42578125" style="1" customWidth="1"/>
    <col min="2" max="2" width="5.42578125" style="1" customWidth="1"/>
    <col min="3" max="3" width="35.7109375" style="1" customWidth="1"/>
    <col min="4" max="4" width="10.140625" style="3" customWidth="1"/>
    <col min="5" max="5" width="8" style="1" customWidth="1"/>
    <col min="6" max="6" width="15.7109375" style="1" customWidth="1"/>
    <col min="7" max="8" width="10.42578125" style="1" customWidth="1"/>
    <col min="9" max="9" width="9.42578125" style="1" customWidth="1"/>
    <col min="10" max="10" width="6.140625" style="4" customWidth="1"/>
    <col min="11" max="11" width="7.5703125" style="4" customWidth="1"/>
    <col min="12" max="12" width="10.42578125" style="1" customWidth="1"/>
    <col min="13" max="13" width="1.42578125" style="1" customWidth="1"/>
    <col min="14" max="14" width="9.140625" style="1"/>
    <col min="15" max="15" width="42.28515625" style="1" customWidth="1"/>
    <col min="16" max="16384" width="9.140625" style="1"/>
  </cols>
  <sheetData>
    <row r="1" spans="2:12" ht="15.75" x14ac:dyDescent="0.25">
      <c r="C1" s="2" t="s">
        <v>42</v>
      </c>
      <c r="H1" s="31"/>
      <c r="I1" s="31" t="s">
        <v>48</v>
      </c>
    </row>
    <row r="2" spans="2:12" ht="13.5" thickBot="1" x14ac:dyDescent="0.25">
      <c r="J2" s="1"/>
      <c r="K2" s="1"/>
    </row>
    <row r="3" spans="2:12" ht="40.5" customHeight="1" thickBot="1" x14ac:dyDescent="0.25">
      <c r="B3" s="34" t="s">
        <v>0</v>
      </c>
      <c r="C3" s="32" t="s">
        <v>1</v>
      </c>
      <c r="D3" s="32" t="s">
        <v>2</v>
      </c>
      <c r="E3" s="32" t="s">
        <v>47</v>
      </c>
      <c r="F3" s="35" t="s">
        <v>4</v>
      </c>
      <c r="G3" s="32" t="s">
        <v>45</v>
      </c>
      <c r="H3" s="32" t="s">
        <v>3</v>
      </c>
      <c r="I3" s="32" t="s">
        <v>39</v>
      </c>
      <c r="J3" s="32" t="s">
        <v>38</v>
      </c>
      <c r="K3" s="46" t="s">
        <v>46</v>
      </c>
      <c r="L3" s="33" t="s">
        <v>40</v>
      </c>
    </row>
    <row r="4" spans="2:12" ht="14.25" customHeight="1" x14ac:dyDescent="0.2">
      <c r="B4" s="41" t="s">
        <v>5</v>
      </c>
      <c r="C4" s="42" t="s">
        <v>54</v>
      </c>
      <c r="D4" s="8" t="s">
        <v>5</v>
      </c>
      <c r="E4" s="36" t="s">
        <v>50</v>
      </c>
      <c r="F4" s="17"/>
      <c r="G4" s="56">
        <v>40</v>
      </c>
      <c r="H4" s="15"/>
      <c r="I4" s="49">
        <f t="shared" ref="I4:I5" si="0">H4*G4</f>
        <v>0</v>
      </c>
      <c r="J4" s="47"/>
      <c r="K4" s="60">
        <f t="shared" ref="K4" si="1">I4*J4/100</f>
        <v>0</v>
      </c>
      <c r="L4" s="59">
        <f>I4*J4/100+(I4)</f>
        <v>0</v>
      </c>
    </row>
    <row r="5" spans="2:12" ht="14.25" customHeight="1" x14ac:dyDescent="0.2">
      <c r="B5" s="43" t="s">
        <v>6</v>
      </c>
      <c r="C5" s="40" t="s">
        <v>55</v>
      </c>
      <c r="D5" s="6" t="s">
        <v>5</v>
      </c>
      <c r="E5" s="25" t="s">
        <v>50</v>
      </c>
      <c r="F5" s="18"/>
      <c r="G5" s="54">
        <v>25</v>
      </c>
      <c r="H5" s="16"/>
      <c r="I5" s="50">
        <f t="shared" si="0"/>
        <v>0</v>
      </c>
      <c r="J5" s="44"/>
      <c r="K5" s="61">
        <f t="shared" ref="K5:K34" si="2">I5*J5/100</f>
        <v>0</v>
      </c>
      <c r="L5" s="52">
        <f t="shared" ref="L5:L34" si="3">I5*J5/100+(I5)</f>
        <v>0</v>
      </c>
    </row>
    <row r="6" spans="2:12" x14ac:dyDescent="0.2">
      <c r="B6" s="43" t="s">
        <v>7</v>
      </c>
      <c r="C6" s="37" t="s">
        <v>56</v>
      </c>
      <c r="D6" s="29" t="s">
        <v>5</v>
      </c>
      <c r="E6" s="38" t="s">
        <v>50</v>
      </c>
      <c r="F6" s="39"/>
      <c r="G6" s="57">
        <v>6</v>
      </c>
      <c r="H6" s="30"/>
      <c r="I6" s="55">
        <f t="shared" ref="I6" si="4">H6*G6</f>
        <v>0</v>
      </c>
      <c r="J6" s="44"/>
      <c r="K6" s="61">
        <f t="shared" si="2"/>
        <v>0</v>
      </c>
      <c r="L6" s="52">
        <f t="shared" si="3"/>
        <v>0</v>
      </c>
    </row>
    <row r="7" spans="2:12" x14ac:dyDescent="0.2">
      <c r="B7" s="43" t="s">
        <v>8</v>
      </c>
      <c r="C7" s="22" t="s">
        <v>57</v>
      </c>
      <c r="D7" s="5" t="s">
        <v>52</v>
      </c>
      <c r="E7" s="26" t="s">
        <v>51</v>
      </c>
      <c r="F7" s="18"/>
      <c r="G7" s="54">
        <v>160</v>
      </c>
      <c r="H7" s="16"/>
      <c r="I7" s="50">
        <f t="shared" ref="I7:I34" si="5">H7*G7</f>
        <v>0</v>
      </c>
      <c r="J7" s="45"/>
      <c r="K7" s="61">
        <f t="shared" si="2"/>
        <v>0</v>
      </c>
      <c r="L7" s="52">
        <f t="shared" si="3"/>
        <v>0</v>
      </c>
    </row>
    <row r="8" spans="2:12" x14ac:dyDescent="0.2">
      <c r="B8" s="43" t="s">
        <v>9</v>
      </c>
      <c r="C8" s="21" t="s">
        <v>58</v>
      </c>
      <c r="D8" s="5">
        <v>1</v>
      </c>
      <c r="E8" s="26" t="s">
        <v>51</v>
      </c>
      <c r="F8" s="18"/>
      <c r="G8" s="54">
        <v>65</v>
      </c>
      <c r="H8" s="16"/>
      <c r="I8" s="50">
        <f t="shared" si="5"/>
        <v>0</v>
      </c>
      <c r="J8" s="45"/>
      <c r="K8" s="61">
        <f t="shared" si="2"/>
        <v>0</v>
      </c>
      <c r="L8" s="52">
        <f t="shared" si="3"/>
        <v>0</v>
      </c>
    </row>
    <row r="9" spans="2:12" x14ac:dyDescent="0.2">
      <c r="B9" s="43" t="s">
        <v>10</v>
      </c>
      <c r="C9" s="24" t="s">
        <v>59</v>
      </c>
      <c r="D9" s="5" t="s">
        <v>60</v>
      </c>
      <c r="E9" s="25" t="s">
        <v>51</v>
      </c>
      <c r="F9" s="18"/>
      <c r="G9" s="54">
        <v>3</v>
      </c>
      <c r="H9" s="16"/>
      <c r="I9" s="50">
        <f t="shared" si="5"/>
        <v>0</v>
      </c>
      <c r="J9" s="45"/>
      <c r="K9" s="61">
        <f t="shared" si="2"/>
        <v>0</v>
      </c>
      <c r="L9" s="52">
        <f t="shared" si="3"/>
        <v>0</v>
      </c>
    </row>
    <row r="10" spans="2:12" x14ac:dyDescent="0.2">
      <c r="B10" s="43" t="s">
        <v>11</v>
      </c>
      <c r="C10" s="24" t="s">
        <v>61</v>
      </c>
      <c r="D10" s="5" t="s">
        <v>5</v>
      </c>
      <c r="E10" s="25" t="s">
        <v>51</v>
      </c>
      <c r="F10" s="18"/>
      <c r="G10" s="54">
        <v>1300</v>
      </c>
      <c r="H10" s="16"/>
      <c r="I10" s="50">
        <f t="shared" si="5"/>
        <v>0</v>
      </c>
      <c r="J10" s="45"/>
      <c r="K10" s="61">
        <f t="shared" si="2"/>
        <v>0</v>
      </c>
      <c r="L10" s="52">
        <f t="shared" si="3"/>
        <v>0</v>
      </c>
    </row>
    <row r="11" spans="2:12" x14ac:dyDescent="0.2">
      <c r="B11" s="43" t="s">
        <v>12</v>
      </c>
      <c r="C11" s="24" t="s">
        <v>62</v>
      </c>
      <c r="D11" s="5" t="s">
        <v>5</v>
      </c>
      <c r="E11" s="25" t="s">
        <v>50</v>
      </c>
      <c r="F11" s="18"/>
      <c r="G11" s="54">
        <v>38</v>
      </c>
      <c r="H11" s="16"/>
      <c r="I11" s="50">
        <f t="shared" si="5"/>
        <v>0</v>
      </c>
      <c r="J11" s="45"/>
      <c r="K11" s="61">
        <f t="shared" si="2"/>
        <v>0</v>
      </c>
      <c r="L11" s="52">
        <f t="shared" si="3"/>
        <v>0</v>
      </c>
    </row>
    <row r="12" spans="2:12" x14ac:dyDescent="0.2">
      <c r="B12" s="43" t="s">
        <v>13</v>
      </c>
      <c r="C12" s="24" t="s">
        <v>63</v>
      </c>
      <c r="D12" s="5" t="s">
        <v>5</v>
      </c>
      <c r="E12" s="25" t="s">
        <v>50</v>
      </c>
      <c r="F12" s="18"/>
      <c r="G12" s="54">
        <v>38</v>
      </c>
      <c r="H12" s="16"/>
      <c r="I12" s="50">
        <f t="shared" si="5"/>
        <v>0</v>
      </c>
      <c r="J12" s="45"/>
      <c r="K12" s="61">
        <f t="shared" si="2"/>
        <v>0</v>
      </c>
      <c r="L12" s="52">
        <f t="shared" si="3"/>
        <v>0</v>
      </c>
    </row>
    <row r="13" spans="2:12" x14ac:dyDescent="0.2">
      <c r="B13" s="43" t="s">
        <v>14</v>
      </c>
      <c r="C13" s="24" t="s">
        <v>64</v>
      </c>
      <c r="D13" s="5" t="s">
        <v>65</v>
      </c>
      <c r="E13" s="25" t="s">
        <v>51</v>
      </c>
      <c r="F13" s="18"/>
      <c r="G13" s="54">
        <v>635</v>
      </c>
      <c r="H13" s="16"/>
      <c r="I13" s="50">
        <f t="shared" si="5"/>
        <v>0</v>
      </c>
      <c r="J13" s="45"/>
      <c r="K13" s="61">
        <f t="shared" si="2"/>
        <v>0</v>
      </c>
      <c r="L13" s="52">
        <f t="shared" si="3"/>
        <v>0</v>
      </c>
    </row>
    <row r="14" spans="2:12" x14ac:dyDescent="0.2">
      <c r="B14" s="43" t="s">
        <v>15</v>
      </c>
      <c r="C14" s="24" t="s">
        <v>66</v>
      </c>
      <c r="D14" s="5" t="s">
        <v>5</v>
      </c>
      <c r="E14" s="25" t="s">
        <v>50</v>
      </c>
      <c r="F14" s="18"/>
      <c r="G14" s="54">
        <v>30</v>
      </c>
      <c r="H14" s="16"/>
      <c r="I14" s="50">
        <f t="shared" si="5"/>
        <v>0</v>
      </c>
      <c r="J14" s="45"/>
      <c r="K14" s="61">
        <f t="shared" si="2"/>
        <v>0</v>
      </c>
      <c r="L14" s="52">
        <f t="shared" si="3"/>
        <v>0</v>
      </c>
    </row>
    <row r="15" spans="2:12" x14ac:dyDescent="0.2">
      <c r="B15" s="43" t="s">
        <v>16</v>
      </c>
      <c r="C15" s="22" t="s">
        <v>67</v>
      </c>
      <c r="D15" s="5" t="s">
        <v>5</v>
      </c>
      <c r="E15" s="26" t="s">
        <v>50</v>
      </c>
      <c r="F15" s="18"/>
      <c r="G15" s="54">
        <v>40</v>
      </c>
      <c r="H15" s="16"/>
      <c r="I15" s="50">
        <f t="shared" si="5"/>
        <v>0</v>
      </c>
      <c r="J15" s="45"/>
      <c r="K15" s="61">
        <f t="shared" si="2"/>
        <v>0</v>
      </c>
      <c r="L15" s="52">
        <f t="shared" si="3"/>
        <v>0</v>
      </c>
    </row>
    <row r="16" spans="2:12" x14ac:dyDescent="0.2">
      <c r="B16" s="43" t="s">
        <v>17</v>
      </c>
      <c r="C16" s="24" t="s">
        <v>68</v>
      </c>
      <c r="D16" s="5" t="s">
        <v>5</v>
      </c>
      <c r="E16" s="26" t="s">
        <v>50</v>
      </c>
      <c r="F16" s="18"/>
      <c r="G16" s="54">
        <v>85</v>
      </c>
      <c r="H16" s="16"/>
      <c r="I16" s="50">
        <f t="shared" si="5"/>
        <v>0</v>
      </c>
      <c r="J16" s="45"/>
      <c r="K16" s="61">
        <f t="shared" si="2"/>
        <v>0</v>
      </c>
      <c r="L16" s="52">
        <f t="shared" si="3"/>
        <v>0</v>
      </c>
    </row>
    <row r="17" spans="2:12" x14ac:dyDescent="0.2">
      <c r="B17" s="43" t="s">
        <v>18</v>
      </c>
      <c r="C17" s="24" t="s">
        <v>69</v>
      </c>
      <c r="D17" s="5" t="s">
        <v>5</v>
      </c>
      <c r="E17" s="28" t="s">
        <v>53</v>
      </c>
      <c r="F17" s="18"/>
      <c r="G17" s="58">
        <v>20</v>
      </c>
      <c r="H17" s="16"/>
      <c r="I17" s="50">
        <f t="shared" si="5"/>
        <v>0</v>
      </c>
      <c r="J17" s="45"/>
      <c r="K17" s="61">
        <f t="shared" si="2"/>
        <v>0</v>
      </c>
      <c r="L17" s="52">
        <f t="shared" si="3"/>
        <v>0</v>
      </c>
    </row>
    <row r="18" spans="2:12" x14ac:dyDescent="0.2">
      <c r="B18" s="43" t="s">
        <v>19</v>
      </c>
      <c r="C18" s="22" t="s">
        <v>70</v>
      </c>
      <c r="D18" s="5" t="s">
        <v>5</v>
      </c>
      <c r="E18" s="26" t="s">
        <v>50</v>
      </c>
      <c r="F18" s="18"/>
      <c r="G18" s="58">
        <v>40</v>
      </c>
      <c r="H18" s="16"/>
      <c r="I18" s="50">
        <f t="shared" si="5"/>
        <v>0</v>
      </c>
      <c r="J18" s="45"/>
      <c r="K18" s="61">
        <f t="shared" si="2"/>
        <v>0</v>
      </c>
      <c r="L18" s="52">
        <f t="shared" si="3"/>
        <v>0</v>
      </c>
    </row>
    <row r="19" spans="2:12" x14ac:dyDescent="0.2">
      <c r="B19" s="43" t="s">
        <v>20</v>
      </c>
      <c r="C19" s="23" t="s">
        <v>71</v>
      </c>
      <c r="D19" s="5" t="s">
        <v>72</v>
      </c>
      <c r="E19" s="6" t="s">
        <v>73</v>
      </c>
      <c r="F19" s="18"/>
      <c r="G19" s="54">
        <v>130</v>
      </c>
      <c r="H19" s="16"/>
      <c r="I19" s="50">
        <f t="shared" si="5"/>
        <v>0</v>
      </c>
      <c r="J19" s="45"/>
      <c r="K19" s="61">
        <f t="shared" si="2"/>
        <v>0</v>
      </c>
      <c r="L19" s="52">
        <f t="shared" si="3"/>
        <v>0</v>
      </c>
    </row>
    <row r="20" spans="2:12" x14ac:dyDescent="0.2">
      <c r="B20" s="43" t="s">
        <v>21</v>
      </c>
      <c r="C20" s="24" t="s">
        <v>74</v>
      </c>
      <c r="D20" s="5" t="s">
        <v>75</v>
      </c>
      <c r="E20" s="26" t="s">
        <v>51</v>
      </c>
      <c r="F20" s="18"/>
      <c r="G20" s="58">
        <v>640</v>
      </c>
      <c r="H20" s="16"/>
      <c r="I20" s="50">
        <f t="shared" si="5"/>
        <v>0</v>
      </c>
      <c r="J20" s="45"/>
      <c r="K20" s="61">
        <f t="shared" si="2"/>
        <v>0</v>
      </c>
      <c r="L20" s="52">
        <f t="shared" si="3"/>
        <v>0</v>
      </c>
    </row>
    <row r="21" spans="2:12" x14ac:dyDescent="0.2">
      <c r="B21" s="43" t="s">
        <v>22</v>
      </c>
      <c r="C21" s="20" t="s">
        <v>76</v>
      </c>
      <c r="D21" s="5">
        <v>1</v>
      </c>
      <c r="E21" s="25" t="s">
        <v>50</v>
      </c>
      <c r="F21" s="18"/>
      <c r="G21" s="58">
        <v>80</v>
      </c>
      <c r="H21" s="16"/>
      <c r="I21" s="50">
        <f t="shared" si="5"/>
        <v>0</v>
      </c>
      <c r="J21" s="45"/>
      <c r="K21" s="61">
        <f t="shared" si="2"/>
        <v>0</v>
      </c>
      <c r="L21" s="52">
        <f t="shared" si="3"/>
        <v>0</v>
      </c>
    </row>
    <row r="22" spans="2:12" x14ac:dyDescent="0.2">
      <c r="B22" s="43" t="s">
        <v>23</v>
      </c>
      <c r="C22" s="21" t="s">
        <v>77</v>
      </c>
      <c r="D22" s="5">
        <v>1</v>
      </c>
      <c r="E22" s="25" t="s">
        <v>50</v>
      </c>
      <c r="F22" s="18"/>
      <c r="G22" s="58">
        <v>17</v>
      </c>
      <c r="H22" s="16"/>
      <c r="I22" s="50">
        <f t="shared" si="5"/>
        <v>0</v>
      </c>
      <c r="J22" s="45"/>
      <c r="K22" s="61">
        <f t="shared" si="2"/>
        <v>0</v>
      </c>
      <c r="L22" s="52">
        <f t="shared" si="3"/>
        <v>0</v>
      </c>
    </row>
    <row r="23" spans="2:12" x14ac:dyDescent="0.2">
      <c r="B23" s="43" t="s">
        <v>24</v>
      </c>
      <c r="C23" s="21" t="s">
        <v>78</v>
      </c>
      <c r="D23" s="5">
        <v>1</v>
      </c>
      <c r="E23" s="25" t="s">
        <v>50</v>
      </c>
      <c r="F23" s="18"/>
      <c r="G23" s="58">
        <v>45</v>
      </c>
      <c r="H23" s="16"/>
      <c r="I23" s="50">
        <f t="shared" si="5"/>
        <v>0</v>
      </c>
      <c r="J23" s="45"/>
      <c r="K23" s="61">
        <f t="shared" si="2"/>
        <v>0</v>
      </c>
      <c r="L23" s="52">
        <f t="shared" si="3"/>
        <v>0</v>
      </c>
    </row>
    <row r="24" spans="2:12" x14ac:dyDescent="0.2">
      <c r="B24" s="43" t="s">
        <v>25</v>
      </c>
      <c r="C24" s="20" t="s">
        <v>79</v>
      </c>
      <c r="D24" s="5" t="s">
        <v>80</v>
      </c>
      <c r="E24" s="27" t="s">
        <v>51</v>
      </c>
      <c r="F24" s="19"/>
      <c r="G24" s="54">
        <v>25</v>
      </c>
      <c r="H24" s="16"/>
      <c r="I24" s="50">
        <f t="shared" si="5"/>
        <v>0</v>
      </c>
      <c r="J24" s="45"/>
      <c r="K24" s="61">
        <f t="shared" si="2"/>
        <v>0</v>
      </c>
      <c r="L24" s="52">
        <f t="shared" si="3"/>
        <v>0</v>
      </c>
    </row>
    <row r="25" spans="2:12" x14ac:dyDescent="0.2">
      <c r="B25" s="43" t="s">
        <v>26</v>
      </c>
      <c r="C25" s="21" t="s">
        <v>81</v>
      </c>
      <c r="D25" s="5">
        <v>1</v>
      </c>
      <c r="E25" s="25" t="s">
        <v>53</v>
      </c>
      <c r="F25" s="19"/>
      <c r="G25" s="54">
        <v>30</v>
      </c>
      <c r="H25" s="16"/>
      <c r="I25" s="50">
        <f t="shared" si="5"/>
        <v>0</v>
      </c>
      <c r="J25" s="45"/>
      <c r="K25" s="61">
        <f t="shared" si="2"/>
        <v>0</v>
      </c>
      <c r="L25" s="52">
        <f t="shared" si="3"/>
        <v>0</v>
      </c>
    </row>
    <row r="26" spans="2:12" x14ac:dyDescent="0.2">
      <c r="B26" s="43" t="s">
        <v>27</v>
      </c>
      <c r="C26" s="22" t="s">
        <v>82</v>
      </c>
      <c r="D26" s="5">
        <v>1</v>
      </c>
      <c r="E26" s="26" t="s">
        <v>53</v>
      </c>
      <c r="F26" s="19"/>
      <c r="G26" s="54">
        <v>100</v>
      </c>
      <c r="H26" s="16"/>
      <c r="I26" s="50">
        <f t="shared" si="5"/>
        <v>0</v>
      </c>
      <c r="J26" s="45"/>
      <c r="K26" s="61">
        <f t="shared" si="2"/>
        <v>0</v>
      </c>
      <c r="L26" s="52">
        <f t="shared" si="3"/>
        <v>0</v>
      </c>
    </row>
    <row r="27" spans="2:12" x14ac:dyDescent="0.2">
      <c r="B27" s="43" t="s">
        <v>28</v>
      </c>
      <c r="C27" s="22" t="s">
        <v>83</v>
      </c>
      <c r="D27" s="5">
        <v>1</v>
      </c>
      <c r="E27" s="26" t="s">
        <v>53</v>
      </c>
      <c r="F27" s="18"/>
      <c r="G27" s="54">
        <v>100</v>
      </c>
      <c r="H27" s="16"/>
      <c r="I27" s="50">
        <f t="shared" si="5"/>
        <v>0</v>
      </c>
      <c r="J27" s="45"/>
      <c r="K27" s="61">
        <f t="shared" si="2"/>
        <v>0</v>
      </c>
      <c r="L27" s="52">
        <f t="shared" si="3"/>
        <v>0</v>
      </c>
    </row>
    <row r="28" spans="2:12" x14ac:dyDescent="0.2">
      <c r="B28" s="43" t="s">
        <v>29</v>
      </c>
      <c r="C28" s="22" t="s">
        <v>84</v>
      </c>
      <c r="D28" s="5">
        <v>1</v>
      </c>
      <c r="E28" s="26" t="s">
        <v>50</v>
      </c>
      <c r="F28" s="19"/>
      <c r="G28" s="54">
        <v>20</v>
      </c>
      <c r="H28" s="16"/>
      <c r="I28" s="50">
        <f t="shared" si="5"/>
        <v>0</v>
      </c>
      <c r="J28" s="45"/>
      <c r="K28" s="61">
        <f t="shared" si="2"/>
        <v>0</v>
      </c>
      <c r="L28" s="52">
        <f t="shared" si="3"/>
        <v>0</v>
      </c>
    </row>
    <row r="29" spans="2:12" x14ac:dyDescent="0.2">
      <c r="B29" s="43" t="s">
        <v>30</v>
      </c>
      <c r="C29" s="22" t="s">
        <v>85</v>
      </c>
      <c r="D29" s="5">
        <v>1</v>
      </c>
      <c r="E29" s="26" t="s">
        <v>50</v>
      </c>
      <c r="F29" s="19"/>
      <c r="G29" s="54">
        <v>40</v>
      </c>
      <c r="H29" s="16"/>
      <c r="I29" s="50">
        <f t="shared" si="5"/>
        <v>0</v>
      </c>
      <c r="J29" s="45"/>
      <c r="K29" s="61">
        <f t="shared" si="2"/>
        <v>0</v>
      </c>
      <c r="L29" s="52">
        <f t="shared" si="3"/>
        <v>0</v>
      </c>
    </row>
    <row r="30" spans="2:12" x14ac:dyDescent="0.2">
      <c r="B30" s="43" t="s">
        <v>31</v>
      </c>
      <c r="C30" s="22" t="s">
        <v>86</v>
      </c>
      <c r="D30" s="5">
        <v>1</v>
      </c>
      <c r="E30" s="26" t="s">
        <v>50</v>
      </c>
      <c r="F30" s="19"/>
      <c r="G30" s="54">
        <v>115</v>
      </c>
      <c r="H30" s="16"/>
      <c r="I30" s="50">
        <f t="shared" si="5"/>
        <v>0</v>
      </c>
      <c r="J30" s="45"/>
      <c r="K30" s="61">
        <f t="shared" si="2"/>
        <v>0</v>
      </c>
      <c r="L30" s="52">
        <f t="shared" si="3"/>
        <v>0</v>
      </c>
    </row>
    <row r="31" spans="2:12" x14ac:dyDescent="0.2">
      <c r="B31" s="43" t="s">
        <v>32</v>
      </c>
      <c r="C31" s="22" t="s">
        <v>87</v>
      </c>
      <c r="D31" s="5" t="s">
        <v>80</v>
      </c>
      <c r="E31" s="26" t="s">
        <v>51</v>
      </c>
      <c r="F31" s="19"/>
      <c r="G31" s="54">
        <v>15</v>
      </c>
      <c r="H31" s="16"/>
      <c r="I31" s="50">
        <f t="shared" si="5"/>
        <v>0</v>
      </c>
      <c r="J31" s="45"/>
      <c r="K31" s="61">
        <f t="shared" si="2"/>
        <v>0</v>
      </c>
      <c r="L31" s="52">
        <f t="shared" si="3"/>
        <v>0</v>
      </c>
    </row>
    <row r="32" spans="2:12" x14ac:dyDescent="0.2">
      <c r="B32" s="43" t="s">
        <v>33</v>
      </c>
      <c r="C32" s="21" t="s">
        <v>88</v>
      </c>
      <c r="D32" s="5" t="s">
        <v>72</v>
      </c>
      <c r="E32" s="25" t="s">
        <v>51</v>
      </c>
      <c r="F32" s="19"/>
      <c r="G32" s="54">
        <v>130</v>
      </c>
      <c r="H32" s="16"/>
      <c r="I32" s="50">
        <f t="shared" si="5"/>
        <v>0</v>
      </c>
      <c r="J32" s="45"/>
      <c r="K32" s="61">
        <f t="shared" si="2"/>
        <v>0</v>
      </c>
      <c r="L32" s="52">
        <f t="shared" si="3"/>
        <v>0</v>
      </c>
    </row>
    <row r="33" spans="2:12" x14ac:dyDescent="0.2">
      <c r="B33" s="43" t="s">
        <v>34</v>
      </c>
      <c r="C33" s="22" t="s">
        <v>89</v>
      </c>
      <c r="D33" s="5">
        <v>1</v>
      </c>
      <c r="E33" s="26" t="s">
        <v>50</v>
      </c>
      <c r="F33" s="19"/>
      <c r="G33" s="54">
        <v>11</v>
      </c>
      <c r="H33" s="16"/>
      <c r="I33" s="50">
        <f t="shared" si="5"/>
        <v>0</v>
      </c>
      <c r="J33" s="45"/>
      <c r="K33" s="61">
        <f t="shared" si="2"/>
        <v>0</v>
      </c>
      <c r="L33" s="52">
        <f t="shared" si="3"/>
        <v>0</v>
      </c>
    </row>
    <row r="34" spans="2:12" x14ac:dyDescent="0.2">
      <c r="B34" s="43" t="s">
        <v>35</v>
      </c>
      <c r="C34" s="20" t="s">
        <v>90</v>
      </c>
      <c r="D34" s="5">
        <v>1</v>
      </c>
      <c r="E34" s="26" t="s">
        <v>50</v>
      </c>
      <c r="F34" s="19"/>
      <c r="G34" s="54">
        <v>25</v>
      </c>
      <c r="H34" s="16"/>
      <c r="I34" s="50">
        <f t="shared" si="5"/>
        <v>0</v>
      </c>
      <c r="J34" s="45"/>
      <c r="K34" s="61">
        <f t="shared" si="2"/>
        <v>0</v>
      </c>
      <c r="L34" s="52">
        <f t="shared" si="3"/>
        <v>0</v>
      </c>
    </row>
    <row r="35" spans="2:12" ht="13.5" thickBot="1" x14ac:dyDescent="0.25">
      <c r="B35" s="43" t="s">
        <v>49</v>
      </c>
      <c r="C35" s="20" t="s">
        <v>91</v>
      </c>
      <c r="D35" s="5">
        <v>1</v>
      </c>
      <c r="E35" s="26" t="s">
        <v>50</v>
      </c>
      <c r="F35" s="19"/>
      <c r="G35" s="54">
        <v>10</v>
      </c>
      <c r="H35" s="16"/>
      <c r="I35" s="50">
        <f t="shared" ref="I35" si="6">H35*G35</f>
        <v>0</v>
      </c>
      <c r="J35" s="45"/>
      <c r="K35" s="61">
        <f t="shared" ref="K35" si="7">I35*J35/100</f>
        <v>0</v>
      </c>
      <c r="L35" s="52">
        <f t="shared" ref="L35" si="8">I35*J35/100+(I35)</f>
        <v>0</v>
      </c>
    </row>
    <row r="36" spans="2:12" ht="24.75" customHeight="1" thickBot="1" x14ac:dyDescent="0.25">
      <c r="B36" s="9"/>
      <c r="C36" s="14" t="s">
        <v>41</v>
      </c>
      <c r="D36" s="10"/>
      <c r="E36" s="10"/>
      <c r="F36" s="11"/>
      <c r="G36" s="12"/>
      <c r="H36" s="13"/>
      <c r="I36" s="51">
        <f>SUM(I4:I35)</f>
        <v>0</v>
      </c>
      <c r="J36" s="48"/>
      <c r="K36" s="51">
        <f>SUM(K4:K35)</f>
        <v>0</v>
      </c>
      <c r="L36" s="53">
        <f>SUM(L4:L35)</f>
        <v>0</v>
      </c>
    </row>
    <row r="38" spans="2:12" x14ac:dyDescent="0.2">
      <c r="B38" s="1" t="s">
        <v>43</v>
      </c>
    </row>
    <row r="39" spans="2:12" x14ac:dyDescent="0.2">
      <c r="B39" s="1" t="s">
        <v>44</v>
      </c>
    </row>
    <row r="40" spans="2:12" x14ac:dyDescent="0.2">
      <c r="G40" s="7"/>
      <c r="H40" s="7"/>
      <c r="I40" s="7"/>
    </row>
    <row r="41" spans="2:12" x14ac:dyDescent="0.2">
      <c r="C41" s="3" t="s">
        <v>36</v>
      </c>
      <c r="H41" s="3" t="s">
        <v>37</v>
      </c>
      <c r="I41" s="3"/>
    </row>
  </sheetData>
  <sheetProtection algorithmName="SHA-512" hashValue="mocd0v73Y0eeOfwSVppZEZVjWhHEN7jQXvY4yO+H3LKF86UXsQOLvpHQEQAtOOqsahTaRaftxTgsYqL7eiqpQA==" saltValue="67r8jiUcex2tTs5KPkvArA==" spinCount="100000" sheet="1" objects="1" scenarios="1"/>
  <phoneticPr fontId="0" type="noConversion"/>
  <pageMargins left="0.55118110236220474" right="0.6692913385826772" top="0.19685039370078741" bottom="0.39370078740157483" header="0.51181102362204722" footer="0.51181102362204722"/>
  <pageSetup paperSize="9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7 ostalo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OŠ Maria Martinolića</dc:creator>
  <cp:lastModifiedBy>Davor Nosil</cp:lastModifiedBy>
  <cp:lastPrinted>2025-12-12T08:02:23Z</cp:lastPrinted>
  <dcterms:created xsi:type="dcterms:W3CDTF">2018-06-14T06:35:41Z</dcterms:created>
  <dcterms:modified xsi:type="dcterms:W3CDTF">2025-12-19T11:51:22Z</dcterms:modified>
</cp:coreProperties>
</file>